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cope" state="visible" r:id="rId4"/>
    <sheet sheetId="2" name="Setup" state="visible" r:id="rId5"/>
    <sheet sheetId="3" name="__countries__" state="veryHidden" r:id="rId6"/>
    <sheet sheetId="4" name="__eu_codes__" state="veryHidden" r:id="rId7"/>
    <sheet sheetId="5" name="Assessment" state="visible" r:id="rId8"/>
    <sheet sheetId="6" name="Privacy" state="visible" r:id="rId9"/>
    <sheet sheetId="7" name="Sources" state="visible" r:id="rId10"/>
  </sheets>
  <definedNames>
    <definedName name="L1_ownership">Scope!$C$2</definedName>
    <definedName name="L1_operation">Scope!$C$3</definedName>
    <definedName name="L1_dependency">Scope!$C$4</definedName>
    <definedName name="L1_location">Scope!$C$5</definedName>
    <definedName name="L2_ownership">Scope!$C$6</definedName>
    <definedName name="L2_operation">Scope!$C$7</definedName>
    <definedName name="L2_dependency">Scope!$C$8</definedName>
    <definedName name="L2_location">Scope!$C$9</definedName>
    <definedName name="L3_ownership">Scope!$C$10</definedName>
    <definedName name="L3_operation">Scope!$C$11</definedName>
    <definedName name="L3_dependency">Scope!$C$12</definedName>
    <definedName name="L3_location">Scope!$C$13</definedName>
    <definedName name="L4_ownership">Scope!$C$14</definedName>
    <definedName name="L4_operation">Scope!$C$15</definedName>
    <definedName name="L4_dependency">Scope!$C$16</definedName>
    <definedName name="L4_location">Scope!$C$17</definedName>
    <definedName name="L5_ownership">Scope!$C$18</definedName>
    <definedName name="L5_operation">Scope!$C$19</definedName>
    <definedName name="L5_dependency">Scope!$C$20</definedName>
    <definedName name="L5_location">Scope!$C$21</definedName>
    <definedName name="L6_ownership">Scope!$C$22</definedName>
    <definedName name="L6_operation">Scope!$C$23</definedName>
    <definedName name="L6_dependency">Scope!$C$24</definedName>
    <definedName name="L6_location">Scope!$C$25</definedName>
  </definedNames>
  <calcPr calcId="171027"/>
</workbook>
</file>

<file path=xl/comments2.xml><?xml version="1.0" encoding="utf-8"?>
<comments xmlns="http://schemas.openxmlformats.org/spreadsheetml/2006/main">
  <authors>
    <author>Author</author>
  </authors>
  <commentList>
    <comment ref="C3" authorId="0">
      <text>
        <r>
          <t>Enter your organisation name. This is optional and stored only in your assessment record.</t>
        </r>
      </text>
    </comment>
  </commentList>
</comments>
</file>

<file path=xl/comments5.xml><?xml version="1.0" encoding="utf-8"?>
<comments xmlns="http://schemas.openxmlformats.org/spreadsheetml/2006/main">
  <authors>
    <author>Author</author>
  </authors>
  <commentList>
    <comment ref="K1" authorId="0">
      <text>
        <r>
          <rPr>
            <b/>
          </rPr>
          <t xml:space="preserve">Evidence reference:
</t>
        </r>
        <r>
          <t xml:space="preserve">Fill in: document name, URL, contract clause reference, attestation ID, or page number.
</t>
        </r>
        <r>
          <rPr>
            <b/>
          </rPr>
          <t xml:space="preserve">For "planned" answers, evidence is mandatory:
</t>
        </r>
        <r>
          <t xml:space="preserve">Acceptable evidence: board-approved roadmap document with named milestone and target date; signed project plan; approved budget line; vendor contract with delivery date; or a formal programme record traceable to a decision-making authority.
</t>
        </r>
        <r>
          <t>"Planned" without a verifiable artefact will be treated as No during any external review.</t>
        </r>
      </text>
    </comment>
    <comment ref="L1" authorId="0">
      <text>
        <r>
          <t>Select the type of evidence provided.</t>
        </r>
      </text>
    </comment>
    <comment ref="M1" authorId="0">
      <text>
        <r>
          <rPr>
            <b/>
          </rPr>
          <t xml:space="preserve">Accepted values:
</t>
        </r>
        <r>
          <t xml:space="preserve">yes — fully compliant / implemented
</t>
        </r>
        <r>
          <t xml:space="preserve">no — not compliant / not implemented
</t>
        </r>
        <r>
          <t xml:space="preserve">partial — partially compliant (EU-CSF / CSI: half points; C3A: counts as not-met)
</t>
        </r>
        <r>
          <t xml:space="preserve">planned — roadmap commitment with documented timeline (CSI Composite Generalized only: 25% of points; EU-CSF and C3A treat this as 0). REQUIRES evidence in column K: board-approved roadmap, signed project plan, or approved budget with target date.
</t>
        </r>
        <r>
          <t xml:space="preserve">n/a — not applicable (excluded from score entirely)
</t>
        </r>
        <r>
          <t xml:space="preserve">
Leave blank to skip a question.</t>
        </r>
      </text>
    </comment>
  </commentList>
</comments>
</file>

<file path=xl/comments7.xml><?xml version="1.0" encoding="utf-8"?>
<comments xmlns="http://schemas.openxmlformats.org/spreadsheetml/2006/main">
  <authors>
    <author>Author</author>
  </authors>
  <commentList>
    <comment ref="B7" authorId="0">
      <text>
        <r>
          <t>Proposal — not yet adopted into law. Monitor for legislative developments.</t>
        </r>
      </text>
    </comment>
  </commentList>
</comments>
</file>

<file path=xl/sharedStrings.xml><?xml version="1.0" encoding="utf-8"?>
<sst xmlns="http://schemas.openxmlformats.org/spreadsheetml/2006/main" count="1187" uniqueCount="631">
  <si>
    <t>Layer</t>
  </si>
  <si>
    <t>Facet</t>
  </si>
  <si>
    <t>Value</t>
  </si>
  <si>
    <t>L1 — Facility</t>
  </si>
  <si>
    <t>Ownership</t>
  </si>
  <si>
    <t>client</t>
  </si>
  <si>
    <t>Operation</t>
  </si>
  <si>
    <t>Dependency</t>
  </si>
  <si>
    <t>Location</t>
  </si>
  <si>
    <t>L2 — Hardware</t>
  </si>
  <si>
    <t>L3 — Virtualization</t>
  </si>
  <si>
    <t>L4 — Managed/PaaS</t>
  </si>
  <si>
    <t>L5 — Operations</t>
  </si>
  <si>
    <t>L6 — Consumption</t>
  </si>
  <si>
    <t/>
  </si>
  <si>
    <t>Fill the Value column to scope which questions are relevant for your control profile.</t>
  </si>
  <si>
    <t>Cloud Sovereignty Index — CADA (COM(2026) 502) Assessment Template</t>
  </si>
  <si>
    <t>Company name (optional)</t>
  </si>
  <si>
    <t>Country</t>
  </si>
  <si>
    <t>Variant</t>
  </si>
  <si>
    <t>EU-CSF</t>
  </si>
  <si>
    <t>no</t>
  </si>
  <si>
    <t>C3A</t>
  </si>
  <si>
    <t>CSI Composite</t>
  </si>
  <si>
    <t>CADA</t>
  </si>
  <si>
    <t>yes</t>
  </si>
  <si>
    <t>Upload at: cloud-sovereignty-index.pages.dev/start/cada</t>
  </si>
  <si>
    <t>→ Pre-configured for CADA (COM(2026) 502). Fill in the "Assessment" sheet and upload.</t>
  </si>
  <si>
    <t>variant</t>
  </si>
  <si>
    <t>AF — Afghanistan</t>
  </si>
  <si>
    <t>AL — Albania</t>
  </si>
  <si>
    <t>DZ — Algeria</t>
  </si>
  <si>
    <t>AD — Andorra</t>
  </si>
  <si>
    <t>AO — Angola</t>
  </si>
  <si>
    <t>AG — Antigua and Barbuda</t>
  </si>
  <si>
    <t>AR — Argentina</t>
  </si>
  <si>
    <t>AM — Armenia</t>
  </si>
  <si>
    <t>AU — Australia</t>
  </si>
  <si>
    <t>AT — Austria</t>
  </si>
  <si>
    <t>AZ — Azerbaijan</t>
  </si>
  <si>
    <t>BS — Bahamas</t>
  </si>
  <si>
    <t>BH — Bahrain</t>
  </si>
  <si>
    <t>BD — Bangladesh</t>
  </si>
  <si>
    <t>BB — Barbados</t>
  </si>
  <si>
    <t>BY — Belarus</t>
  </si>
  <si>
    <t>BE — Belgium</t>
  </si>
  <si>
    <t>BZ — Belize</t>
  </si>
  <si>
    <t>BJ — Benin</t>
  </si>
  <si>
    <t>BT — Bhutan</t>
  </si>
  <si>
    <t>BO — Bolivia</t>
  </si>
  <si>
    <t>BA — Bosnia and Herzegovina</t>
  </si>
  <si>
    <t>BW — Botswana</t>
  </si>
  <si>
    <t>BR — Brazil</t>
  </si>
  <si>
    <t>BN — Brunei</t>
  </si>
  <si>
    <t>BG — Bulgaria</t>
  </si>
  <si>
    <t>BF — Burkina Faso</t>
  </si>
  <si>
    <t>BI — Burundi</t>
  </si>
  <si>
    <t>CV — Cabo Verde</t>
  </si>
  <si>
    <t>KH — Cambodia</t>
  </si>
  <si>
    <t>CM — Cameroon</t>
  </si>
  <si>
    <t>CA — Canada</t>
  </si>
  <si>
    <t>CF — Central African Republic</t>
  </si>
  <si>
    <t>TD — Chad</t>
  </si>
  <si>
    <t>CL — Chile</t>
  </si>
  <si>
    <t>CN — China</t>
  </si>
  <si>
    <t>CO — Colombia</t>
  </si>
  <si>
    <t>KM — Comoros</t>
  </si>
  <si>
    <t>CD — Congo (DRC)</t>
  </si>
  <si>
    <t>CG — Congo (Republic)</t>
  </si>
  <si>
    <t>CR — Costa Rica</t>
  </si>
  <si>
    <t>CI — Côte d'Ivoire</t>
  </si>
  <si>
    <t>HR — Croatia</t>
  </si>
  <si>
    <t>CU — Cuba</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</si>
  <si>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</si>
  <si>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</si>
  <si>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</si>
  <si>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</si>
  <si>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</si>
  <si>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</si>
  <si>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</si>
  <si>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</si>
  <si>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</si>
  <si>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</si>
  <si>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</si>
  <si>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</si>
  <si>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SZ — Eswatini</t>
  </si>
  <si>
    <t>ET — Ethiopia</t>
  </si>
  <si>
    <t>FJ — Fiji</t>
  </si>
  <si>
    <t>FI — Finland</t>
  </si>
  <si>
    <t>FR — France</t>
  </si>
  <si>
    <t>GA — Gabon</t>
  </si>
  <si>
    <t>GM — Gambia</t>
  </si>
  <si>
    <t>GE — Georgia</t>
  </si>
  <si>
    <t>DE — Germany</t>
  </si>
  <si>
    <t>GH — Ghana</t>
  </si>
  <si>
    <t>GR — Greece</t>
  </si>
  <si>
    <t>GD — Grenada</t>
  </si>
  <si>
    <t>GT — Guatemala</t>
  </si>
  <si>
    <t>GN — Guinea</t>
  </si>
  <si>
    <t>GW — Guinea-Bissau</t>
  </si>
  <si>
    <t>GY — Guyana</t>
  </si>
  <si>
    <t>HT — Haiti</t>
  </si>
  <si>
    <t>HN — Honduras</t>
  </si>
  <si>
    <t>HU — Hungary</t>
  </si>
  <si>
    <t>IS — Iceland</t>
  </si>
  <si>
    <t>IN — India</t>
  </si>
  <si>
    <t>ID — Indonesia</t>
  </si>
  <si>
    <t>IR — Iran</t>
  </si>
  <si>
    <t>IQ — Iraq</t>
  </si>
  <si>
    <t>IE — Ireland</t>
  </si>
  <si>
    <t>IL — Israel</t>
  </si>
  <si>
    <t>IT — Italy</t>
  </si>
  <si>
    <t>JM — Jamaica</t>
  </si>
  <si>
    <t>JP — Japan</t>
  </si>
  <si>
    <t>JO — Jordan</t>
  </si>
  <si>
    <t>KZ — Kazakhstan</t>
  </si>
  <si>
    <t>KE — Kenya</t>
  </si>
  <si>
    <t>KI — Kiribati</t>
  </si>
  <si>
    <t>KW — Kuwait</t>
  </si>
  <si>
    <t>KG — Kyrgyzstan</t>
  </si>
  <si>
    <t>LA — Laos</t>
  </si>
  <si>
    <t>LV — Latvia</t>
  </si>
  <si>
    <t>LB — Lebanon</t>
  </si>
  <si>
    <t>LS — Lesotho</t>
  </si>
  <si>
    <t>LR — Liberia</t>
  </si>
  <si>
    <t>LY — Libya</t>
  </si>
  <si>
    <t>LI — Liechtenstein</t>
  </si>
  <si>
    <t>LT — Lithuania</t>
  </si>
  <si>
    <t>LU — Luxembourg</t>
  </si>
  <si>
    <t>MG — Madagascar</t>
  </si>
  <si>
    <t>MW — Malawi</t>
  </si>
  <si>
    <t>MY — Malaysia</t>
  </si>
  <si>
    <t>MV — Maldives</t>
  </si>
  <si>
    <t>ML — Mali</t>
  </si>
  <si>
    <t>MT — Malta</t>
  </si>
  <si>
    <t>MH — Marshall Islands</t>
  </si>
  <si>
    <t>MR — Mauritania</t>
  </si>
  <si>
    <t>MU — Mauritius</t>
  </si>
  <si>
    <t>MX — Mexico</t>
  </si>
  <si>
    <t>FM — Micronesia</t>
  </si>
  <si>
    <t>MD — Moldova</t>
  </si>
  <si>
    <t>MC — Monaco</t>
  </si>
  <si>
    <t>MN — Mongolia</t>
  </si>
  <si>
    <t>ME — Montenegro</t>
  </si>
  <si>
    <t>MA — Morocco</t>
  </si>
  <si>
    <t>MZ — Mozambique</t>
  </si>
  <si>
    <t>MM — Myanmar</t>
  </si>
  <si>
    <t>NA — Namibia</t>
  </si>
  <si>
    <t>NR — Nauru</t>
  </si>
  <si>
    <t>NP — Nepal</t>
  </si>
  <si>
    <t>NL — Netherlands</t>
  </si>
  <si>
    <t>NZ — New Zealand</t>
  </si>
  <si>
    <t>NI — Nicaragua</t>
  </si>
  <si>
    <t>NE — Niger</t>
  </si>
  <si>
    <t>NG — Nigeria</t>
  </si>
  <si>
    <t>KP — North Korea</t>
  </si>
  <si>
    <t>MK — North Macedonia</t>
  </si>
  <si>
    <t>NO — Norway</t>
  </si>
  <si>
    <t>OM — Oman</t>
  </si>
  <si>
    <t>PK — Pakistan</t>
  </si>
  <si>
    <t>PW — Palau</t>
  </si>
  <si>
    <t>PA — Panama</t>
  </si>
  <si>
    <t>PG — Papua New Guinea</t>
  </si>
  <si>
    <t>PY — Paraguay</t>
  </si>
  <si>
    <t>PE — Peru</t>
  </si>
  <si>
    <t>PH — Philippines</t>
  </si>
  <si>
    <t>PL — Poland</t>
  </si>
  <si>
    <t>PT — Portugal</t>
  </si>
  <si>
    <t>QA — Qatar</t>
  </si>
  <si>
    <t>RO — Romania</t>
  </si>
  <si>
    <t>RW — Rwanda</t>
  </si>
  <si>
    <t>KN — Saint Kitts and Nevis</t>
  </si>
  <si>
    <t>LC — Saint Lucia</t>
  </si>
  <si>
    <t>VC — Saint Vincent and the Grenadines</t>
  </si>
  <si>
    <t>WS — Samoa</t>
  </si>
  <si>
    <t>SM — San Marino</t>
  </si>
  <si>
    <t>ST — São Tomé and Príncipe</t>
  </si>
  <si>
    <t>SA — Saudi Arabia</t>
  </si>
  <si>
    <t>SN — Senegal</t>
  </si>
  <si>
    <t>RS — Serbia</t>
  </si>
  <si>
    <t>SC — Seychelles</t>
  </si>
  <si>
    <t>SL — Sierra Leone</t>
  </si>
  <si>
    <t>SG — Singapore</t>
  </si>
  <si>
    <t>SK — Slovakia</t>
  </si>
  <si>
    <t>SI — Slovenia</t>
  </si>
  <si>
    <t>SB — Solomon Islands</t>
  </si>
  <si>
    <t>SO — Somalia</t>
  </si>
  <si>
    <t>ZA — South Africa</t>
  </si>
  <si>
    <t>KR — South Korea</t>
  </si>
  <si>
    <t>SS — South Sudan</t>
  </si>
  <si>
    <t>ES — Spain</t>
  </si>
  <si>
    <t>LK — Sri Lanka</t>
  </si>
  <si>
    <t>SD — Sudan</t>
  </si>
  <si>
    <t>SR — Suriname</t>
  </si>
  <si>
    <t>SE — Sweden</t>
  </si>
  <si>
    <t>CH — Switzerland</t>
  </si>
  <si>
    <t>SY — Syria</t>
  </si>
  <si>
    <t>TW — Taiwan</t>
  </si>
  <si>
    <t>TJ — Tajikistan</t>
  </si>
  <si>
    <t>TZ — Tanzania</t>
  </si>
  <si>
    <t>TH — Thailand</t>
  </si>
  <si>
    <t>TL — Timor-Leste</t>
  </si>
  <si>
    <t>TG — Togo</t>
  </si>
  <si>
    <t>TO — Tonga</t>
  </si>
  <si>
    <t>TT — Trinidad and Tobago</t>
  </si>
  <si>
    <t>TN — Tunisia</t>
  </si>
  <si>
    <t>TR — Turkey</t>
  </si>
  <si>
    <t>TM — Turkmenistan</t>
  </si>
  <si>
    <t>TV — Tuvalu</t>
  </si>
  <si>
    <t>UG — Uganda</t>
  </si>
  <si>
    <t>UA — Ukraine</t>
  </si>
  <si>
    <t>AE — United Arab Emirates</t>
  </si>
  <si>
    <t>GB — United Kingdom</t>
  </si>
  <si>
    <t>US — United States</t>
  </si>
  <si>
    <t>UY — Uruguay</t>
  </si>
  <si>
    <t>UZ — Uzbekistan</t>
  </si>
  <si>
    <t>VU — Vanuatu</t>
  </si>
  <si>
    <t>VE — Venezuela</t>
  </si>
  <si>
    <t>VN — Vietnam</t>
  </si>
  <si>
    <t>YE — Yemen</t>
  </si>
  <si>
    <t>ZM — Zambia</t>
  </si>
  <si>
    <t>ZW — Zimbabwe</t>
  </si>
  <si>
    <t>AT</t>
  </si>
  <si>
    <t>BE</t>
  </si>
  <si>
    <t>BG</t>
  </si>
  <si>
    <t>HR</t>
  </si>
  <si>
    <t>CY</t>
  </si>
  <si>
    <t>CZ</t>
  </si>
  <si>
    <t>DK</t>
  </si>
  <si>
    <t>EE</t>
  </si>
  <si>
    <t>FI</t>
  </si>
  <si>
    <t>FR</t>
  </si>
  <si>
    <t>DE</t>
  </si>
  <si>
    <t>GR</t>
  </si>
  <si>
    <t>HU</t>
  </si>
  <si>
    <t>IE</t>
  </si>
  <si>
    <t>IT</t>
  </si>
  <si>
    <t>LV</t>
  </si>
  <si>
    <t>LT</t>
  </si>
  <si>
    <t>LU</t>
  </si>
  <si>
    <t>MT</t>
  </si>
  <si>
    <t>NL</t>
  </si>
  <si>
    <t>PL</t>
  </si>
  <si>
    <t>PT</t>
  </si>
  <si>
    <t>RO</t>
  </si>
  <si>
    <t>SK</t>
  </si>
  <si>
    <t>SI</t>
  </si>
  <si>
    <t>ES</t>
  </si>
  <si>
    <t>SE</t>
  </si>
  <si>
    <t>IS</t>
  </si>
  <si>
    <t>LI</t>
  </si>
  <si>
    <t>NO</t>
  </si>
  <si>
    <t>question_id</t>
  </si>
  <si>
    <t>tier</t>
  </si>
  <si>
    <t>c3a_tier</t>
  </si>
  <si>
    <t>objective</t>
  </si>
  <si>
    <t>question_title</t>
  </si>
  <si>
    <t>question_text</t>
  </si>
  <si>
    <t>applies_to_eu_csf</t>
  </si>
  <si>
    <t>applies_to_c3a</t>
  </si>
  <si>
    <t>applies_to_csi_composite</t>
  </si>
  <si>
    <t>evidence_expected</t>
  </si>
  <si>
    <t>evidence_provided</t>
  </si>
  <si>
    <t>evidence_type</t>
  </si>
  <si>
    <t>answer</t>
  </si>
  <si>
    <t>source_reference</t>
  </si>
  <si>
    <t>c3a_source_id</t>
  </si>
  <si>
    <t>eu_csf_source_factor</t>
  </si>
  <si>
    <t>seal_contribution_eu_csf</t>
  </si>
  <si>
    <t>seal_contribution_csi</t>
  </si>
  <si>
    <t>source_framework</t>
  </si>
  <si>
    <t>source_clause</t>
  </si>
  <si>
    <t>fidelity</t>
  </si>
  <si>
    <t>basis</t>
  </si>
  <si>
    <t>relevant</t>
  </si>
  <si>
    <t>risks_addressed</t>
  </si>
  <si>
    <t>SOV-1-02</t>
  </si>
  <si>
    <t>bloc</t>
  </si>
  <si>
    <t>base</t>
  </si>
  <si>
    <t>SOV-1</t>
  </si>
  <si>
    <t>Registered Office</t>
  </si>
  <si>
    <t>Does the provider have a registered head office in {{BLOC}}?</t>
  </si>
  <si>
    <t>Registered head office address from the commercial registry. For multi-entity providers, identify which legal entity contracts with customers and provides the assessed service. Discrepancy between contracting entity and parent group must be disclosed.</t>
  </si>
  <si>
    <t>BSI C3A — Criteria Catalogue for Cloud Computing Autonomy: §2.1.2 SOV-1-02-C1</t>
  </si>
  <si>
    <t>SOV-1-02-C1</t>
  </si>
  <si>
    <t>BSI C3A — Criteria Catalogue for Cloud Computing Autonomy</t>
  </si>
  <si>
    <t>§2.1.2 SOV-1-02-C1</t>
  </si>
  <si>
    <t>direct</t>
  </si>
  <si>
    <t>This question comes from C3A, §2.1.2 SOV-1-02-C1.</t>
  </si>
  <si>
    <t>Yes</t>
  </si>
  <si>
    <t>national</t>
  </si>
  <si>
    <t>Does the provider have a registered head office in {{COUNTRY}}?</t>
  </si>
  <si>
    <t>SOV-1-02-C2</t>
  </si>
  <si>
    <t>SOV-1-03</t>
  </si>
  <si>
    <t>CSP Effective Control</t>
  </si>
  <si>
    <t>Is the provider effectively controlled by one or more {{BLOC}} corporations, with effective controls transparent to customers?</t>
  </si>
  <si>
    <t>Ownership structure diagram showing ultimate beneficial owners with their jurisdictions. Disclose any shareholder agreements, golden shares, board appointment rights, or veto rights held by entities outside the trusted jurisdiction. For listed companies, link to the most recent annual report ownership disclosure section.</t>
  </si>
  <si>
    <t>BSI C3A — Criteria Catalogue for Cloud Computing Autonomy: §2.1.3 SOV-1-03-C1</t>
  </si>
  <si>
    <t>SOV-1-03-C1</t>
  </si>
  <si>
    <t>§2.1.3 SOV-1-03-C1</t>
  </si>
  <si>
    <t>This question comes from C3A, §2.1.3 SOV-1-03-C1.</t>
  </si>
  <si>
    <t>Is the provider under the effective control of one or more {{COUNTRY}} undertakings, with effective controls transparent to customers?</t>
  </si>
  <si>
    <t>SOV-1-03-C2</t>
  </si>
  <si>
    <t>SOV-1-09-CADA</t>
  </si>
  <si>
    <t>eu_csf</t>
  </si>
  <si>
    <t>not_applicable</t>
  </si>
  <si>
    <t>Third-Country Subsidiary Legal Separation</t>
  </si>
  <si>
    <t>Where the cloud service provider has subsidiaries or affiliates established in third countries, does it maintain documented and enforced legal, technical, and organisational separation ensuring that EU operations, EU customer data, and EU service continuity cannot be directed, accessed, or disrupted by third-country parent, sibling, or affiliate entities?</t>
  </si>
  <si>
    <t>Cloud and AI Development Act (COM(2026) 502) — Proposal: Annex II L2(k)</t>
  </si>
  <si>
    <t>Cloud and AI Development Act (COM(2026) 502) — Proposal</t>
  </si>
  <si>
    <t>Annex II L2(k)</t>
  </si>
  <si>
    <t>This question comes from CADA COM(2026) 502 (proposal, not yet adopted law), Annex II L2(k).</t>
  </si>
  <si>
    <t>generalized</t>
  </si>
  <si>
    <t>Foreign Affiliate Legal Separation</t>
  </si>
  <si>
    <t>Where the provider has subsidiaries or affiliates in foreign jurisdictions, does it maintain documented and enforced legal, technical, and organisational separation ensuring that {{COUNTRY}} operations, customer data, and service continuity cannot be directed, accessed, or disrupted by a foreign parent, sibling, or affiliate entity?</t>
  </si>
  <si>
    <t>SOV-1-10-CADA</t>
  </si>
  <si>
    <t>single</t>
  </si>
  <si>
    <t>Associated Third-Country Commission Listing</t>
  </si>
  <si>
    <t>Is the third country (or country of the controlling legal entity) that exercises control over the cloud service provider included in the European Commission's published list of associated third countries adopted by implementing act for Union assurance level 3?</t>
  </si>
  <si>
    <t>Cloud and AI Development Act (COM(2026) 502) — Proposal: Annex II L3(g) (derogation chapeau; cites 'Article 19' [sic — mechanism defined in Act Art. 18, 'Associated third countries']); Art. 18(3) (Commission publishes the list on its website)</t>
  </si>
  <si>
    <t>Annex II L3(g) (derogation chapeau; cites 'Article 19' [sic — mechanism defined in Act Art. 18, 'Associated third countries']); Art. 18(3) (Commission publishes the list on its website)</t>
  </si>
  <si>
    <t>This question comes from CADA COM(2026) 502 (proposal, not yet adopted law), Annex II L3(g) (derogation chapeau; cites 'Article 19' [sic — mechanism defined in Act Art. 18, 'Associated third countries']); Art. 18(3) (Commission publishes the list on its website).</t>
  </si>
  <si>
    <t>SOV-2-02</t>
  </si>
  <si>
    <t>SOV-2</t>
  </si>
  <si>
    <t>Audit Rights</t>
  </si>
  <si>
    <t>Does the cloud service provider document procedures that allow the relevant federal or national cybersecurity authority (in the country where the data center is located) to verify compliance with sovereignty criteria by audit?</t>
  </si>
  <si>
    <t>Contract clause or formal procedure document granting the competent national cybersecurity authority audit rights against the C3A criteria. Specify notice period, cost-allocation rules, and confidentiality protections. Reference to existing C5 / SOC 2 Type II audits that the authority may accept in lieu of a bespoke audit.</t>
  </si>
  <si>
    <t>BSI C3A — Criteria Catalogue for Cloud Computing Autonomy: §2.2.2 SOV-2-02-C1</t>
  </si>
  <si>
    <t>SOV-2-02-C1</t>
  </si>
  <si>
    <t>§2.2.2 SOV-2-02-C1</t>
  </si>
  <si>
    <t>This question comes from C3A, §2.2.2 SOV-2-02-C1.</t>
  </si>
  <si>
    <t>Does the cloud service provider document procedures that allow {{NATIONAL_ADMIN}} to verify compliance with sovereignty criteria by audit?</t>
  </si>
  <si>
    <t>SOV-2-02-C2</t>
  </si>
  <si>
    <t>SOV-2-05</t>
  </si>
  <si>
    <t>Data Access Pathways — Non-EU Authority Compelled Access</t>
  </si>
  <si>
    <t>Does the cloud service provider have implemented and demonstrated legal, technical, and organisational measures that prevent non-EU authorities from compelling access to customer data or systems through any channel — with all such requests consistently rejected and customers notified of any attempt?</t>
  </si>
  <si>
    <t>EU Cloud Sovereignty Framework v1.2.1: SOV-2 Q3: Data Access Pathways — consistent rejection of non-EU authority access requests</t>
  </si>
  <si>
    <t>SOV-2 Q3 Data Access Pathways</t>
  </si>
  <si>
    <t>EU Cloud Sovereignty Framework v1.2.1</t>
  </si>
  <si>
    <t>SOV-2 Q3: Data Access Pathways — consistent rejection of non-EU authority access requests</t>
  </si>
  <si>
    <t>This question comes from EU-CSF-CALC, SOV-2 Q3: Data Access Pathways — consistent rejection of non-EU authority access requests.</t>
  </si>
  <si>
    <t>SOV-2-05-CADA</t>
  </si>
  <si>
    <t>Third-Country Vulnerability Disclosure Prohibition</t>
  </si>
  <si>
    <t>Does the provider demonstrate — through legal analysis or independent verification — that no law or regulation in any third country applicable to the provider or its subcontractors requires disclosure of software vulnerabilities to that country's authorities before those vulnerabilities have been publicly remediated or disclosed?</t>
  </si>
  <si>
    <t>Cloud and AI Development Act (COM(2026) 502) — Proposal: Annex II L1(g)</t>
  </si>
  <si>
    <t>Annex II L1(g)</t>
  </si>
  <si>
    <t>This question comes from CADA COM(2026) 502 (proposal, not yet adopted law), Annex II L1(g).</t>
  </si>
  <si>
    <t>Vulnerability Disclosure — Foreign Jurisdiction Prohibition</t>
  </si>
  <si>
    <t>Does the provider contractually commit that it will not be required — by any foreign jurisdiction — to withhold, delay, or modify vulnerability disclosures to {{COUNTRY}} customers, and that any such foreign legal requirement would be disclosed immediately?</t>
  </si>
  <si>
    <t>SOV-2-06-CADA</t>
  </si>
  <si>
    <t>Annual Independent Audit Renewal</t>
  </si>
  <si>
    <t>Does the cloud service provider commit to obtaining an annual independent audit opinion confirming continued compliance with the claimed Union Assurance Level, from an auditing organisation that meets the independence and competence requirements of CADA Article 20?</t>
  </si>
  <si>
    <t>Cloud and AI Development Act (COM(2026) 502) — Proposal: Art. 20(8)</t>
  </si>
  <si>
    <t>Art. 20(8)</t>
  </si>
  <si>
    <t>This question comes from CADA COM(2026) 502 (proposal, not yet adopted law), Art. 20(8).</t>
  </si>
  <si>
    <t>SOV-2-07-CADA</t>
  </si>
  <si>
    <t>Immunity from Third-Country Restrictive Measures</t>
  </si>
  <si>
    <t>Does the cloud service provider guarantee that no third country can force it to implement, enforce, give effect to, or comply with any restrictive measures such as sanction regimes, embargoes, or equivalent legal or administrative measures adopted by a third country, against the public sector body or the cloud service itself — unless the measure is legitimate under Member State or Union law?</t>
  </si>
  <si>
    <t>Cloud and AI Development Act (COM(2026) 502) — Proposal: Annex II L2(g)(iv); L3(g)(iv) (applies only under the Art. 18 associated-third-country derogation)</t>
  </si>
  <si>
    <t>Annex II L2(g)(iv); L3(g)(iv) (applies only under the Art. 18 associated-third-country derogation)</t>
  </si>
  <si>
    <t>This question comes from CADA COM(2026) 502 (proposal, not yet adopted law), Annex II L2(g)(iv); L3(g)(iv) (applies only under the Art. 18 associated-third-country derogation).</t>
  </si>
  <si>
    <t>SOV-3-01</t>
  </si>
  <si>
    <t>SOV-3</t>
  </si>
  <si>
    <t>Data Residence — Customer Data</t>
  </si>
  <si>
    <t>The cloud service provider MUST provide a service option where cloud service customer data is exclusively stored and processed in {{BLOC}}.</t>
  </si>
  <si>
    <t>Service documentation listing data centre locations for customer data, with the contractual SLA clause that binds these locations. Public URL to the service description AND the relevant DPA/contract clause. Identify any conditions under which data may be processed outside the named locations (support tickets, backup, disaster recovery).</t>
  </si>
  <si>
    <t>BSI C3A — Criteria Catalogue for Cloud Computing Autonomy: §2.3.1 SOV-3-01-C3</t>
  </si>
  <si>
    <t>SOV-3-01-C3</t>
  </si>
  <si>
    <t>§2.3.1 SOV-3-01-C3</t>
  </si>
  <si>
    <t>This question comes from C3A, §2.3.1 SOV-3-01-C3.</t>
  </si>
  <si>
    <t>RISK-L1-ACCESS-01</t>
  </si>
  <si>
    <t>The cloud service provider MUST provide a service option where cloud service customer data is exclusively stored and processed in {{COUNTRY}}.</t>
  </si>
  <si>
    <t>SOV-3-01-C4</t>
  </si>
  <si>
    <t>SOV-3-01-C1</t>
  </si>
  <si>
    <t>Data Residence — Transparency</t>
  </si>
  <si>
    <t>A cloud service customer MUST be able to check where their cloud service derived data, cloud service customer data, and account data are stored and processed.</t>
  </si>
  <si>
    <t>Customer-accessible tool, dashboard, or report that lets the customer verify in real time where their customer data, derived data, and account data are stored and processed. Screenshot or sample report acceptable. Identify how often the data is refreshed.</t>
  </si>
  <si>
    <t>BSI C3A — Criteria Catalogue for Cloud Computing Autonomy: §2.3.1 SOV-3-01-C1</t>
  </si>
  <si>
    <t>§2.3.1 SOV-3-01-C1</t>
  </si>
  <si>
    <t>This question comes from C3A, §2.3.1 SOV-3-01-C1.</t>
  </si>
  <si>
    <t>SOV-3-AI-01-AC</t>
  </si>
  <si>
    <t>AI — Training Data Jurisdiction</t>
  </si>
  <si>
    <t>For any AI or ML model used to deliver the cloud service, the cloud service provider MUST disclose the jurisdictions in which the model's training data was collected, stored, and processed. Where training data is sourced from {{BLOC}}, the provider MUST be able to demonstrate it.</t>
  </si>
  <si>
    <t>Documented training data provenance for each AI/ML model integrated into the cloud service. Disclosure of jurisdictions, dataset origins, and any contractual terms with upstream model providers. Independent third-party attestation where feasible.</t>
  </si>
  <si>
    <t>Cloud and AI Development Act (COM(2026) 502) — Proposal: L2(f) prohibits use of service-generated data for third-country AI training and prohibits any transfer outside the Union. This question asks only for training-data jurisdiction disclosure, which is weaker than the flat prohibition. It is inferred evidence under Annex III §6 (model cards / training-source records), not a direct mapping to L2(f).</t>
  </si>
  <si>
    <t>SOV-3 / AI models and data pipelines developed, trained, hosted under EU control</t>
  </si>
  <si>
    <t>L2(f) prohibits use of service-generated data for third-country AI training and prohibits any transfer outside the Union. This question asks only for training-data jurisdiction disclosure, which is weaker than the flat prohibition. It is inferred evidence under Annex III §6 (model cards / training-source records), not a direct mapping to L2(f).</t>
  </si>
  <si>
    <t>inferred</t>
  </si>
  <si>
    <t>This question is derived from CADA COM(2026) 502 (proposal). It is not verbatim — here is why we include it: L2(f) prohibits use of service-generated data for third-country AI training and prohibits any transfer outside the Union. This question asks only for training-data jurisdiction disclosure, which is weaker than the flat prohibition. It is inferred evidence under Annex III §6 (model cards / training-source records), not a direct mapping to L2(f).</t>
  </si>
  <si>
    <t>SOV-3-AI-02-AC</t>
  </si>
  <si>
    <t>AI — Inference Location</t>
  </si>
  <si>
    <t>For any AI or ML model used to deliver the cloud service, the cloud service provider MUST ensure that inference (the processing of customer data through the model) occurs exclusively within {{BLOC}}. The provider MUST contractually guarantee no cross-border inference fallback.</t>
  </si>
  <si>
    <t>Inference architecture documentation showing the model serving endpoints and their geographic locations. Contractual clause guaranteeing no fallback to non-{{BLOC}} inference regions during peak load or regional outage. Logs demonstrating no cross-border inference traffic.</t>
  </si>
  <si>
    <t>Cloud and AI Development Act (COM(2026) 502) — Proposal: L2(f) prohibits use of service-generated data for third-country AI training and transfer outside the Union. This question addresses inference location (processing of customer data), which maps more naturally to L2(c)'s processing-localisation requirement. Re-tagged inferred from L2(c) rather than a direct mapping to L2(f).</t>
  </si>
  <si>
    <t>SOV-3 / where data is processed</t>
  </si>
  <si>
    <t>L2(f) prohibits use of service-generated data for third-country AI training and transfer outside the Union. This question addresses inference location (processing of customer data), which maps more naturally to L2(c)'s processing-localisation requirement. Re-tagged inferred from L2(c) rather than a direct mapping to L2(f).</t>
  </si>
  <si>
    <t>This question is derived from CADA COM(2026) 502 (proposal). It is not verbatim — here is why we include it: L2(f) prohibits use of service-generated data for third-country AI training and transfer outside the Union. This question addresses inference location (processing of customer data), which maps more naturally to L2(c)'s processing-localisation requirement. Re-tagged inferred from L2(c) rather than a direct mapping to L2(f).</t>
  </si>
  <si>
    <t>SOV-3-09-CADA</t>
  </si>
  <si>
    <t>Prohibition on Third-Country AI Training Use and Data Transfer</t>
  </si>
  <si>
    <t>Does the cloud service provider guarantee that data generated by using the audited service will not be used to train or fine-tune any AI system operated by a third country or a legal entity established in a third country, and will not be transferred outside the Union in any case?</t>
  </si>
  <si>
    <t>Cloud and AI Development Act (COM(2026) 502) — Proposal: Annex II L2(f), L3(f), L4(f)</t>
  </si>
  <si>
    <t>Annex II L2(f), L3(f), L4(f)</t>
  </si>
  <si>
    <t>This question comes from CADA COM(2026) 502 (proposal, not yet adopted law), Annex II L2(f), L3(f), L4(f).</t>
  </si>
  <si>
    <t>SOV-3-08-CADA</t>
  </si>
  <si>
    <t>Sensitive Data Risk Assessment &amp; Residency (UAL 4)</t>
  </si>
  <si>
    <t>Has the cloud service provider conducted a documented risk assessment that formally identifies which categories of customer data, metadata, and telemetry are classified as sensitive, and does it guarantee — without exceptions — that all such sensitive data is processed, stored, and transferred exclusively within the Union, including backups, replicas, and derived data?</t>
  </si>
  <si>
    <t>Cloud and AI Development Act (COM(2026) 502) — Proposal: Annex II L4(c)</t>
  </si>
  <si>
    <t>Annex II L4(c)</t>
  </si>
  <si>
    <t>This question comes from CADA COM(2026) 502 (proposal, not yet adopted law), Annex II L4(c).</t>
  </si>
  <si>
    <t>SOV-4-01</t>
  </si>
  <si>
    <t>SOV-4</t>
  </si>
  <si>
    <t>Operating Personnel</t>
  </si>
  <si>
    <t>All personnel who have logical or physical access to infrastructure used to operate the cloud service, as well as those who are responsible for customer support, and all persons who have management control of the cloud service provider MUST be {{BLOC}} citizens with {{BLOC}} as main residency.</t>
  </si>
  <si>
    <t>Written policy on personnel jurisdiction for privileged-access roles: citizenship requirements, residency requirements, screening procedures, and frequency of re-screening. Reference to the relevant control in BSI C5, SOC 2, or ISO 27001 attestation describing personnel security. Identify any subcontractors with access and their personnel policies.</t>
  </si>
  <si>
    <t>BSI C3A — Criteria Catalogue for Cloud Computing Autonomy: §2.4.1 SOV-4-01-C1</t>
  </si>
  <si>
    <t>SOV-4-01-C1</t>
  </si>
  <si>
    <t>§2.4.1 SOV-4-01-C1</t>
  </si>
  <si>
    <t>This question comes from C3A, §2.4.1 SOV-4-01-C1.</t>
  </si>
  <si>
    <t>RISK-L5-ROOTACCESS-01, RISK-L5-OPSDEP-01</t>
  </si>
  <si>
    <t>All personnel who have logical or physical access to infrastructure used to operate the cloud service, as well as those who are responsible for customer support, and all persons who have management control of the cloud service provider MUST be {{BLOC}} citizens with {{COUNTRY}} as main residency.</t>
  </si>
  <si>
    <t>SOV-4-01-C2</t>
  </si>
  <si>
    <t>SOV-4-04</t>
  </si>
  <si>
    <t>Security Operations Centre</t>
  </si>
  <si>
    <t>The cloud service provider MUST ensure that Security Operations Center (SOC) capabilities for the offered cloud services are established and operated within {{BLOC}}. In the case of a disconnect (SOV-4-10), a stand-alone and equivalent SOC MUST be provided in {{BLOC}}.</t>
  </si>
  <si>
    <t>SOC location(s), personnel jurisdiction, and operating model. Confirm that SOC functions can operate during a disconnect from extra-jurisdictional networks. If SOC is partially extra-territorial, document the stand-alone capability that activates during disconnect.</t>
  </si>
  <si>
    <t>BSI C3A — Criteria Catalogue for Cloud Computing Autonomy: §2.4.4 SOV-4-04-C1</t>
  </si>
  <si>
    <t>SOV-4-04-C1</t>
  </si>
  <si>
    <t>§2.4.4 SOV-4-04-C1</t>
  </si>
  <si>
    <t>This question comes from C3A, §2.4.4 SOV-4-04-C1.</t>
  </si>
  <si>
    <t>RISK-L5-SOC-01</t>
  </si>
  <si>
    <t>The cloud service provider MUST ensure that Security Operations Center (SOC) capabilities for the offered cloud services are established and operated within {{COUNTRY}}. In the case of a disconnect (SOV-4-10), a stand-alone and equivalent SOC MUST be provided in {{COUNTRY}}.</t>
  </si>
  <si>
    <t>SOV-4-04-C2</t>
  </si>
  <si>
    <t>SOV-4-06</t>
  </si>
  <si>
    <t>Update Threat Analysis</t>
  </si>
  <si>
    <t>When using third-party software under the cloud service provider's responsibility, the cloud service provider MUST implement risk-based security analysis prior to deployment, including measures to detect and mitigate malicious code, viruses, spyware, and ransomware.</t>
  </si>
  <si>
    <t>Documented risk-based security analysis procedure for third-party software, including detection methods for malicious code, viruses, spyware, ransomware. Reference relevant SOC 2 / C5 control. Identify whether the analysis covers all third-party software or only critical components.</t>
  </si>
  <si>
    <t>BSI C3A — Criteria Catalogue for Cloud Computing Autonomy: §2.4.6 SOV-4-06-C</t>
  </si>
  <si>
    <t>SOV-4-06-C</t>
  </si>
  <si>
    <t>§2.4.6 SOV-4-06-C</t>
  </si>
  <si>
    <t>This question comes from C3A, §2.4.6 SOV-4-06-C.</t>
  </si>
  <si>
    <t>SOV-4-11-CADA</t>
  </si>
  <si>
    <t>Open-Source Component Remote Tampering Controls</t>
  </si>
  <si>
    <t>Where the cloud service provider uses open-source software components, does it verify, document, and test that no open-source component includes remote features or mechanisms that could be used to materially tamper with or disrupt the cloud service without the provider's authorisation?</t>
  </si>
  <si>
    <t>Cloud and AI Development Act (COM(2026) 502) — Proposal: Annex II L2(j)</t>
  </si>
  <si>
    <t>Annex II L2(j)</t>
  </si>
  <si>
    <t>This question comes from CADA COM(2026) 502 (proposal, not yet adopted law), Annex II L2(j).</t>
  </si>
  <si>
    <t>SOV-4-13-CADA</t>
  </si>
  <si>
    <t>Infrastructure &amp; Assets Located in EU</t>
  </si>
  <si>
    <t>Does the cloud computing service provider ensure that all infrastructure and assets used in the provision of the service — including those of subcontractors directly involved in delivery — are physically located within the Union, with no routing of operations through non-EU data centres or infrastructure for any part of the audited service?</t>
  </si>
  <si>
    <t>Cloud and AI Development Act (COM(2026) 502) — Proposal: Annex II L1(b), L2(b)</t>
  </si>
  <si>
    <t>Annex II L1(b), L2(b)</t>
  </si>
  <si>
    <t>This question comes from CADA COM(2026) 502 (proposal, not yet adopted law), Annex II L1(b), L2(b).</t>
  </si>
  <si>
    <t>Infrastructure &amp; Assets Location</t>
  </si>
  <si>
    <t>Are all infrastructure and assets used to provide the service — including those of subcontractors directly involved in delivery — physically located within {{COUNTRY}} or {{TRUSTED_JURISDICTION}}, with no routing of operations through data centres outside agreed jurisdictions?</t>
  </si>
  <si>
    <t>SOV-4-15-CADA</t>
  </si>
  <si>
    <t>Migration Plan for Vendor Failure or Third-Country Restrictions</t>
  </si>
  <si>
    <t>For security-relevant software components provided, owned, or licensed by a legal entity established in a third country, does the provider maintain a documented migration plan covering vendor failure or third-country-imposed restrictions — including identified alternative solutions (open-source where possible) or a minimal-viable-functionality fallback, with implemented tests and a tested switchover plan?</t>
  </si>
  <si>
    <t>Cloud and AI Development Act (COM(2026) 502) — Proposal: Annex II L2(i)(ii), L3(i)(ii); evidence per Annex III §9(3)(b)-(c)</t>
  </si>
  <si>
    <t>Annex II L2(i)(ii), L3(i)(ii); evidence per Annex III §9(3)(b)-(c)</t>
  </si>
  <si>
    <t>This question comes from CADA COM(2026) 502 (proposal, not yet adopted law), Annex II L2(i)(ii), L3(i)(ii); evidence per Annex III §9(3)(b)-(c).</t>
  </si>
  <si>
    <t>RISK-L4-LOCKIN-01</t>
  </si>
  <si>
    <t>Migration Plan — Provider Failure or Foreign Jurisdiction Risk</t>
  </si>
  <si>
    <t>Does the provider maintain and annually test a documented migration plan covering scenarios where the provider becomes insolvent, is acquired by a foreign entity, or is subject to a foreign jurisdiction action that would impair service delivery to {{COUNTRY}} customers?</t>
  </si>
  <si>
    <t>SOV-4-16-CADA</t>
  </si>
  <si>
    <t>OSS Third-Country Acquisition Detection and Notice</t>
  </si>
  <si>
    <t>Where open-source software is used in the provision of the service, does the provider operate mechanisms to detect, and provide timely notice to the customer, if that software is acquired by or comes under the control of a third country or a legal entity or foundation established in a third country?</t>
  </si>
  <si>
    <t>Cloud and AI Development Act (COM(2026) 502) — Proposal: The detection-and-notice mechanism appears in the Annex III audit-evidence catalogue for the open-source criterion, not in the L2(j) criterion text itself; tagged inferred accordingly.</t>
  </si>
  <si>
    <t>The detection-and-notice mechanism appears in the Annex III audit-evidence catalogue for the open-source criterion, not in the L2(j) criterion text itself; tagged inferred accordingly.</t>
  </si>
  <si>
    <t>This question is derived from CADA COM(2026) 502 (proposal). It is not verbatim — here is why we include it: The detection-and-notice mechanism appears in the Annex III audit-evidence catalogue for the open-source criterion, not in the L2(j) criterion text itself; tagged inferred accordingly.</t>
  </si>
  <si>
    <t>SOV-4-17-CADA</t>
  </si>
  <si>
    <t>Support Personnel Residency — UAL 3 Increment</t>
  </si>
  <si>
    <t>Is all support for the cloud service (including support initiated and performed within the Union under L2(h)) delivered by personnel who are Union residents, and by third parties that are not subject to the control of a third country?</t>
  </si>
  <si>
    <t>Cloud and AI Development Act (COM(2026) 502) — Proposal: Annex II L3(h)</t>
  </si>
  <si>
    <t>Annex II L3(h)</t>
  </si>
  <si>
    <t>This question comes from CADA COM(2026) 502 (proposal, not yet adopted law), Annex II L3(h).</t>
  </si>
  <si>
    <t>SOV-5-01</t>
  </si>
  <si>
    <t>SOV-5</t>
  </si>
  <si>
    <t>Software Dependencies</t>
  </si>
  <si>
    <t>The cloud service provider MUST identify, for each cloud service, the software components used and their respective countries of origin. A list of the relevant software suppliers and their country or countries for each service, MUST be compiled and available on demand to cloud service customers. The identification of the software components should be based on a Software Bill of Materials (SBOM) (e.g. TR-03183-2) or achieve a comparable level of quality.</t>
  </si>
  <si>
    <t>Software Bill of Materials (SBOM) in CycloneDX or SPDX format, or equivalent, for each cloud service. Per C3A §2.5.1 the SBOM should meet BSI TR-03183-2 quality or comparable. Suppliers and their countries of origin must be identifiable. NDA-restricted access acceptable.</t>
  </si>
  <si>
    <t>BSI C3A — Criteria Catalogue for Cloud Computing Autonomy: §2.5.1 SOV-5-01-C</t>
  </si>
  <si>
    <t>SOV-5-01-C</t>
  </si>
  <si>
    <t>§2.5.1 SOV-5-01-C</t>
  </si>
  <si>
    <t>This question comes from C3A, §2.5.1 SOV-5-01-C.</t>
  </si>
  <si>
    <t>RISK-L3-SKILLS-01</t>
  </si>
  <si>
    <t>SOV-5-06-CADA</t>
  </si>
  <si>
    <t>Subcontractor Transparency &amp; Sovereignty Due Diligence</t>
  </si>
  <si>
    <t>Does the cloud service provider maintain a complete, up-to-date register of all subcontractors involved in service delivery — including their country of establishment, access rights, and role — and conduct structured sovereignty due diligence on each subcontractor covering extraterritorial legal exposure, control chains, and EU data access restrictions?</t>
  </si>
  <si>
    <t>Cloud and AI Development Act (COM(2026) 502) — Proposal: Annex II L1(f)</t>
  </si>
  <si>
    <t>Annex II L1(f)</t>
  </si>
  <si>
    <t>This question comes from CADA COM(2026) 502 (proposal, not yet adopted law), Annex II L1(f).</t>
  </si>
  <si>
    <t>Subcontractor Transparency &amp; Due Diligence</t>
  </si>
  <si>
    <t>Does the provider maintain a complete, current list of all subcontractors with access to customer data or the service delivery infrastructure, and conduct documented sovereignty due diligence — covering jurisdiction of incorporation, beneficial ownership, and foreign-law exposure — on each?</t>
  </si>
  <si>
    <t>SOV-5-07-CADA</t>
  </si>
  <si>
    <t>Prohibition on Third-Country Control over Software Components</t>
  </si>
  <si>
    <t>For software components or products used in the provision of the service, does the provider demonstrate that no third country or legal entity established in a third country holds or exercises effective control over their design, development, maintenance, and evolution — including the ability to materially influence technical evolution, maintenance priorities, security remediation, or long-term continuity of the component?</t>
  </si>
  <si>
    <t>Cloud and AI Development Act (COM(2026) 502) — Proposal: Annex II L4(i)(ii)</t>
  </si>
  <si>
    <t>Annex II L4(i)(ii)</t>
  </si>
  <si>
    <t>This question comes from CADA COM(2026) 502 (proposal, not yet adopted law), Annex II L4(i)(ii).</t>
  </si>
  <si>
    <t>SOV-6-07-CADA</t>
  </si>
  <si>
    <t>SOV-6</t>
  </si>
  <si>
    <t>Reasonable Source-Code Access for UAL 3 Derogation</t>
  </si>
  <si>
    <t>Where the cloud service provider is subject to third-country control and relies on the Union assurance level 3 derogation, does the provider allow reasonable access to the source code of the audited service for verification purposes?</t>
  </si>
  <si>
    <t>Cloud and AI Development Act (COM(2026) 502) — Proposal: Annex II L3(g)(i), final sentence ('The audited provider should allow for reasonable access to the code')</t>
  </si>
  <si>
    <t>Annex II L3(g)(i), final sentence ('The audited provider should allow for reasonable access to the code')</t>
  </si>
  <si>
    <t>This question comes from CADA COM(2026) 502 (proposal, not yet adopted law), Annex II L3(g)(i), final sentence ('The audited provider should allow for reasonable access to the code').</t>
  </si>
  <si>
    <t>SOV-7-01</t>
  </si>
  <si>
    <t>SOV-7</t>
  </si>
  <si>
    <t>Security Certification</t>
  </si>
  <si>
    <t>Does the cloud service provider hold a current ISO 27001 certification or equivalent ENISA-recognised security scheme?</t>
  </si>
  <si>
    <t>Current ISO 27001 certificate (PDF) with explicit scope statement covering the assessed services, plus issue/expiry dates. Equivalent: SOC 2 Type II report (full report, not bridge letter), BSI C5 attestation. Surveillance audit dates required.</t>
  </si>
  <si>
    <t>EU Cloud Sovereignty Framework v1.2.1: §4 SOV-7 contributing factor: security certification</t>
  </si>
  <si>
    <t>§4 SOV-7 contributing factor: security certification</t>
  </si>
  <si>
    <t>This question comes from EU-CSF, §4 SOV-7 contributing factor: security certification.</t>
  </si>
  <si>
    <t>Does the cloud service provider hold a current ISO 27001 certification or equivalent internationally recognised security certification (e.g. SOC 2 Type II, ISO 27017, or a nationally recognised equivalent)?</t>
  </si>
  <si>
    <t>SOV-7-03-CADA</t>
  </si>
  <si>
    <t>Cybersecurity Compliance Self-Declaration (UAL 1)</t>
  </si>
  <si>
    <t>Does the cloud service provider issue a documented self-declaration demonstrating that the service complies with state-of-the-art cybersecurity standards — covering risk management, access control, incident response, patch management, and supply chain security — and make this declaration publicly available?</t>
  </si>
  <si>
    <t>Cloud and AI Development Act (COM(2026) 502) — Proposal: Annex II L1(e)</t>
  </si>
  <si>
    <t>Annex II L1(e)</t>
  </si>
  <si>
    <t>This question comes from CADA COM(2026) 502 (proposal, not yet adopted law), Annex II L1(e).</t>
  </si>
  <si>
    <t>PRIVACY NOTICE</t>
  </si>
  <si>
    <t>Your assessment is stored on Cloudflare D1 under a cryptographically-random ID.</t>
  </si>
  <si>
    <t>Anyone with the URL can read or modify the assessment — that is the access control.</t>
  </si>
  <si>
    <t>What we store</t>
  </si>
  <si>
    <t>• Your answers (stored under a random ID, accessible only via URL)</t>
  </si>
  <si>
    <t>• Company name, if you voluntarily provide it</t>
  </si>
  <si>
    <t>• Assessment metadata: variant, country, service models, role</t>
  </si>
  <si>
    <t>What we never collect</t>
  </si>
  <si>
    <t>• Email addresses</t>
  </si>
  <si>
    <t>• IP addresses</t>
  </si>
  <si>
    <t>• Browser fingerprints or cookies</t>
  </si>
  <si>
    <t>• Any identifying information beyond what you explicitly type</t>
  </si>
  <si>
    <t>Data retention</t>
  </si>
  <si>
    <t>Assessments inactive for 12 months are permanently deleted.</t>
  </si>
  <si>
    <t>Open source</t>
  </si>
  <si>
    <t>The Cloud Sovereignty Index source code, including the persistence Workers, is public.</t>
  </si>
  <si>
    <t>You can audit our privacy claims at any time.</t>
  </si>
  <si>
    <t>Every question in this workbook is traceable to a published framework. See the Source framework / clause columns on the Assessment sheet and the full references here.</t>
  </si>
  <si>
    <t>Key</t>
  </si>
  <si>
    <t>Framework name</t>
  </si>
  <si>
    <t>Version / date</t>
  </si>
  <si>
    <t>Issuer</t>
  </si>
  <si>
    <t>Official URL</t>
  </si>
  <si>
    <t>eu-csf</t>
  </si>
  <si>
    <t>v1.2.1 (Oct 2025)</t>
  </si>
  <si>
    <t>European Commission / Cloud Initiative</t>
  </si>
  <si>
    <t>https://digital-strategy.ec.europa.eu/en/library/eu-cloud-sovereignty-framework</t>
  </si>
  <si>
    <t>eu-csf-calc</t>
  </si>
  <si>
    <t>EU-CSF Assessment Calculator (Annex XLSX)</t>
  </si>
  <si>
    <t>Cloud III DPS Annex — Sovereignty Assessment Calculator</t>
  </si>
  <si>
    <t>European Commission</t>
  </si>
  <si>
    <t>(no public URL)</t>
  </si>
  <si>
    <t>c3a</t>
  </si>
  <si>
    <t>v1.0 (2023)</t>
  </si>
  <si>
    <t>Bundesamt für Sicherheit in der Informationstechnik (BSI)</t>
  </si>
  <si>
    <t>https://www.bsi.bund.de/SharedDocs/Downloads/EN/BSI/CloudComputing/C3A/C3A_Cloud_Computing_Autonomy.pdf</t>
  </si>
  <si>
    <t>cada</t>
  </si>
  <si>
    <t>COM(2026) 502/1 (proposal, not yet adopted law)</t>
  </si>
  <si>
    <t>https://digital-strategy.ec.europa.eu/en/library/cloud-and-ai-development-act</t>
  </si>
  <si>
    <t>eu-data-act</t>
  </si>
  <si>
    <t>Regulation (EU) 2023/2854 (Data Act)</t>
  </si>
  <si>
    <t>in force 11 Jan 2024; applicable 12 Sep 2025</t>
  </si>
  <si>
    <t>European Parliament and Council</t>
  </si>
  <si>
    <t>https://eur-lex.europa.eu/eli/reg/2023/2854/oj</t>
  </si>
  <si>
    <t>dora</t>
  </si>
  <si>
    <t>Regulation (EU) 2022/2554 (DORA — Digital Operational Resilience Act)</t>
  </si>
  <si>
    <t>applicable 17 Jan 2025</t>
  </si>
  <si>
    <t>https://eur-lex.europa.eu/eli/reg/2022/2554/oj</t>
  </si>
  <si>
    <t>gdpr</t>
  </si>
  <si>
    <t>Regulation (EU) 2016/679 (GDPR)</t>
  </si>
  <si>
    <t>applicable 25 May 2018</t>
  </si>
  <si>
    <t>https://eur-lex.europa.eu/eli/reg/2016/679/oj</t>
  </si>
  <si>
    <t>eba-gl-2019-02</t>
  </si>
  <si>
    <t>EBA/GL/2019/02 — Guidelines on Outsourcing Arrangements</t>
  </si>
  <si>
    <t>25 Feb 2019; in force 30 Sep 2019</t>
  </si>
  <si>
    <t>European Banking Authority</t>
  </si>
  <si>
    <t>https://www.eba.europa.eu/regulation-and-policy/internal-governance/guidelines-on-outsourcing-arrangements</t>
  </si>
  <si>
    <t>nist-sp-800-53-r5</t>
  </si>
  <si>
    <t>NIST Special Publication 800-53 Revision 5 — Security and Privacy Controls</t>
  </si>
  <si>
    <t>Rev. 5 (Sep 2020, updated Dec 2020)</t>
  </si>
  <si>
    <t>National Institute of Standards and Technology (NIST)</t>
  </si>
  <si>
    <t>https://doi.org/10.6028/NIST.SP.800-53r5</t>
  </si>
  <si>
    <t>iso-27001</t>
  </si>
  <si>
    <t>ISO/IEC 27001:2022 — Information Security Management Systems</t>
  </si>
  <si>
    <t>2022</t>
  </si>
  <si>
    <t>International Organization for Standardization / IEC</t>
  </si>
  <si>
    <t>https://www.iso.org/standard/27001</t>
  </si>
  <si>
    <t>iso-27017</t>
  </si>
  <si>
    <t>ISO/IEC 27017:2015 — Security Controls for Cloud Services</t>
  </si>
  <si>
    <t>2015</t>
  </si>
  <si>
    <t>https://www.iso.org/standard/43757.html</t>
  </si>
  <si>
    <t>iso-19086-1</t>
  </si>
  <si>
    <t>ISO/IEC 19086-1:2016 — Cloud SLA Framework</t>
  </si>
  <si>
    <t>2016</t>
  </si>
  <si>
    <t>https://www.iso.org/standard/67545.html</t>
  </si>
  <si>
    <t>iso-19941</t>
  </si>
  <si>
    <t>ISO/IEC 19941:2017 — Cloud Computing Portability and Interoperability</t>
  </si>
  <si>
    <t>2017</t>
  </si>
  <si>
    <t>https://www.iso.org/standard/66639.html</t>
  </si>
  <si>
    <t>iso-22301</t>
  </si>
  <si>
    <t>ISO 22301:2019 — Business Continuity Management Systems</t>
  </si>
  <si>
    <t>2019</t>
  </si>
  <si>
    <t>International Organization for Standardization</t>
  </si>
  <si>
    <t>https://www.iso.org/standard/75106.html</t>
  </si>
  <si>
    <t>swipo-iaas-v3</t>
  </si>
  <si>
    <t>SWIPO IaaS Code of Conduct v3.0</t>
  </si>
  <si>
    <t>v3.0</t>
  </si>
  <si>
    <t>SWIPO (Switching Cloud Providers and Porting Data)</t>
  </si>
  <si>
    <t>https://swipo.eu/download-section/copyrighted-downloads/</t>
  </si>
  <si>
    <t>swipo-saas-v2020</t>
  </si>
  <si>
    <t>SWIPO SaaS Code of Conduct (2020)</t>
  </si>
  <si>
    <t>2020</t>
  </si>
  <si>
    <t>SWIPO</t>
  </si>
  <si>
    <t>openinfra-interop</t>
  </si>
  <si>
    <t>OpenInfra Foundation — Interop Working Group / OpenStack Powered</t>
  </si>
  <si>
    <t>Board-approved guideline 2020.11 (latest as of June 2026; DR-L7)</t>
  </si>
  <si>
    <t>OpenInfra Foundation</t>
  </si>
  <si>
    <t>https://openinfra.dev/interop/</t>
  </si>
  <si>
    <t>world-bank-pr-7th</t>
  </si>
  <si>
    <t>World Bank Procurement Regulations for IPF Borrowers, 7th Edition</t>
  </si>
  <si>
    <t>7th ed. (Sep 2025)</t>
  </si>
  <si>
    <t>World Bank Group</t>
  </si>
  <si>
    <t>https://ppfdocuments.azureedge.net/e7a8987a-ee37-4aec-b8ff-e64440d45f52.pdf</t>
  </si>
  <si>
    <t>world-bank-local-labor</t>
  </si>
  <si>
    <t>World Bank Procurement Guidance — Local Labor Participation</t>
  </si>
  <si>
    <t>Press release 2025-07-18; §5.54 of 7th ed. Procurement Regulations</t>
  </si>
  <si>
    <t>https://www.worldbank.org/en/news/press-release/2025/07/18/world-bank-strengthens-local-labor-requirements</t>
  </si>
  <si>
    <t>csi</t>
  </si>
  <si>
    <t>Cloud Sovereignty Index (CSI) — this tool</t>
  </si>
  <si>
    <t>CSI project maintainers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</si>
</sst>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color theme="1"/>
      <family val="2"/>
      <scheme val="minor"/>
      <sz val="11"/>
      <name val="Calibri"/>
    </font>
    <font>
      <b/>
    </font>
    <font>
      <i/>
      <color rgb="FF6B7280"/>
    </font>
    <font>
      <b/>
      <sz val="14"/>
    </font>
    <font>
      <color rgb="FF9CA3AF"/>
    </font>
    <font>
      <b/>
      <color rgb="FF15803D"/>
    </font>
    <font>
      <color rgb="FF6B7280"/>
    </font>
    <font>
      <i/>
      <color rgb="FF1D4ED8"/>
    </font>
    <font>
      <color rgb="FF374151"/>
    </font>
    <font>
      <color rgb="FF15803D"/>
    </font>
    <font>
      <color rgb="FFB45309"/>
    </font>
    <font>
      <sz val="12"/>
    </font>
    <font>
      <sz val="11"/>
    </font>
    <font>
      <b/>
      <sz val="11"/>
    </font>
    <font>
      <i/>
      <color rgb="FF374151"/>
    </font>
    <font>
      <color rgb="FF1D4ED8"/>
    </font>
    <font>
      <i/>
    </font>
  </fonts>
  <fills count="7">
    <fill>
      <patternFill patternType="none"/>
    </fill>
    <fill>
      <patternFill patternType="gray125"/>
    </fill>
    <fill>
      <patternFill patternType="solid">
        <fgColor rgb="FFE5E7EB"/>
      </patternFill>
    </fill>
    <fill>
      <patternFill patternType="solid">
        <fgColor rgb="FFFEF08A"/>
      </patternFill>
    </fill>
    <fill>
      <patternFill patternType="solid">
        <fgColor rgb="FFF3F4F6"/>
      </patternFill>
    </fill>
    <fill>
      <patternFill patternType="solid">
        <fgColor rgb="FFFFFFFF"/>
      </patternFill>
    </fill>
    <fill>
      <patternFill patternType="solid">
        <fgColor rgb="FFF0F9FF"/>
      </patternFill>
    </fill>
  </fills>
  <borders count="2">
    <border>
      <left/>
      <right/>
      <top/>
      <bottom/>
      <diagonal/>
    </border>
    <border>
      <left/>
      <right/>
      <top/>
      <bottom style="thin">
        <color rgb="FFCA8A04"/>
      </bottom>
      <diagonal/>
    </border>
  </borders>
  <cellStyleXfs count="1">
    <xf numFmtId="0" fontId="0" fillId="0" borderId="0"/>
  </cellStyleXfs>
  <cellXfs count="36">
    <xf numFmtId="0" fontId="0" fillId="0" borderId="0" xfId="0"/>
    <xf numFmtId="0" fontId="1" fillId="2" borderId="0" xfId="0" applyFont="1" applyFill="1"/>
    <xf numFmtId="0" fontId="0" fillId="3" borderId="0" xfId="0" applyFill="1"/>
    <xf numFmtId="0" fontId="2" fillId="0" borderId="0" xfId="0" applyFont="1"/>
    <xf numFmtId="0" fontId="3" fillId="0" borderId="0" xfId="0" applyFont="1" applyAlignment="1">
      <alignment vertical="center"/>
    </xf>
    <xf numFmtId="0" fontId="1" fillId="0" borderId="0" xfId="0" applyFont="1"/>
    <xf numFmtId="0" fontId="0" fillId="3" borderId="1" xfId="0" applyFill="1" applyBorder="1"/>
    <xf numFmtId="0" fontId="4" fillId="0" borderId="0" xfId="0" applyFont="1"/>
    <xf numFmtId="0" fontId="4" fillId="4" borderId="0" xfId="0" applyFont="1" applyFill="1"/>
    <xf numFmtId="0" fontId="5" fillId="4" borderId="0" xfId="0" applyFont="1" applyFill="1"/>
    <xf numFmtId="0" fontId="6" fillId="0" borderId="0" xfId="0" applyFont="1"/>
    <xf numFmtId="0" fontId="7" fillId="0" borderId="0" xfId="0" applyFont="1"/>
    <xf numFmtId="0" fontId="1" fillId="2" borderId="0" xfId="0" applyFont="1" applyFill="1" applyAlignment="1">
      <alignment vertical="center"/>
    </xf>
    <xf numFmtId="0" fontId="0" fillId="5" borderId="0" xfId="0" applyFill="1"/>
    <xf numFmtId="0" fontId="0" fillId="5" borderId="0" xfId="0" applyFill="1" applyAlignment="1">
      <alignment vertical="top" wrapText="1"/>
    </xf>
    <xf numFmtId="0" fontId="0" fillId="5" borderId="0" xfId="0" applyFill="1" applyAlignment="1" applyProtection="1">
      <alignment vertical="top" wrapText="1"/>
      <protection locked="0"/>
    </xf>
    <xf numFmtId="0" fontId="0" fillId="5" borderId="0" xfId="0" applyFill="1" applyProtection="1">
      <protection locked="0"/>
    </xf>
    <xf numFmtId="0" fontId="2" fillId="5" borderId="0" xfId="0" applyFont="1" applyFill="1" applyAlignment="1">
      <alignment vertical="top" wrapText="1"/>
    </xf>
    <xf numFmtId="0" fontId="8" fillId="5" borderId="0" xfId="0" applyFont="1" applyFill="1"/>
    <xf numFmtId="0" fontId="9" fillId="5" borderId="0" xfId="0" applyFont="1" applyFill="1"/>
    <xf numFmtId="0" fontId="0" fillId="6" borderId="0" xfId="0" applyFill="1"/>
    <xf numFmtId="0" fontId="0" fillId="6" borderId="0" xfId="0" applyFill="1" applyAlignment="1">
      <alignment vertical="top" wrapText="1"/>
    </xf>
    <xf numFmtId="0" fontId="0" fillId="6" borderId="0" xfId="0" applyFill="1" applyAlignment="1" applyProtection="1">
      <alignment vertical="top" wrapText="1"/>
      <protection locked="0"/>
    </xf>
    <xf numFmtId="0" fontId="0" fillId="6" borderId="0" xfId="0" applyFill="1" applyProtection="1">
      <protection locked="0"/>
    </xf>
    <xf numFmtId="0" fontId="2" fillId="6" borderId="0" xfId="0" applyFont="1" applyFill="1" applyAlignment="1">
      <alignment vertical="top" wrapText="1"/>
    </xf>
    <xf numFmtId="0" fontId="8" fillId="6" borderId="0" xfId="0" applyFont="1" applyFill="1"/>
    <xf numFmtId="0" fontId="9" fillId="6" borderId="0" xfId="0" applyFont="1" applyFill="1"/>
    <xf numFmtId="0" fontId="10" fillId="5" borderId="0" xfId="0" applyFont="1" applyFill="1"/>
    <xf numFmtId="0" fontId="10" fillId="6" borderId="0" xfId="0" applyFont="1" applyFill="1"/>
    <xf numFmtId="0" fontId="3"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cellXfs>
  <cellStyles count="1">
    <cellStyle name="Normal" xfId="0" builtinId="0"/>
  </cellStyles>
  <dxfs count="2">
    <dxf>
      <font>
        <color rgb="FFB0B7C3"/>
      </font>
      <fill>
        <patternFill patternType="solid">
          <bgColor rgb="FFF3F4F6"/>
        </patternFill>
      </fill>
    </dxf>
    <dxf>
      <font>
        <color rgb="FFB0B7C3"/>
      </font>
      <fill>
        <patternFill patternType="solid">
          <bgColor rgb="FFF3F4F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FormatPr defaultRowHeight="15" outlineLevelRow="0" outlineLevelCol="0" x14ac:dyDescent="55"/>
  <cols>
    <col min="1" max="1" width="8" customWidth="1"/>
    <col min="2" max="2" width="22" customWidth="1"/>
    <col min="3" max="3" width="26" customWidth="1"/>
  </cols>
  <sheetData>
    <row r="1" spans="1:3" s="1" customFormat="1" x14ac:dyDescent="0.25">
      <c r="A1" s="1" t="s">
        <v>0</v>
      </c>
      <c r="B1" s="1" t="s">
        <v>1</v>
      </c>
      <c r="C1" s="1" t="s">
        <v>2</v>
      </c>
    </row>
    <row r="2" spans="1:3" x14ac:dyDescent="0.25">
      <c r="A2" t="s">
        <v>3</v>
      </c>
      <c r="B2" t="s">
        <v>4</v>
      </c>
      <c r="C2" s="2" t="s">
        <v>5</v>
      </c>
    </row>
    <row r="3" spans="1:3" x14ac:dyDescent="0.25">
      <c r="A3" t="s">
        <v>3</v>
      </c>
      <c r="B3" t="s">
        <v>6</v>
      </c>
      <c r="C3" s="2" t="s">
        <v>5</v>
      </c>
    </row>
    <row r="4" spans="1:3" x14ac:dyDescent="0.25">
      <c r="A4" t="s">
        <v>3</v>
      </c>
      <c r="B4" t="s">
        <v>7</v>
      </c>
      <c r="C4" s="2" t="s">
        <v>5</v>
      </c>
    </row>
    <row r="5" spans="1:3" x14ac:dyDescent="0.25">
      <c r="A5" t="s">
        <v>3</v>
      </c>
      <c r="B5" t="s">
        <v>8</v>
      </c>
      <c r="C5" s="2" t="s">
        <v>5</v>
      </c>
    </row>
    <row r="6" spans="1:3" x14ac:dyDescent="0.25">
      <c r="A6" t="s">
        <v>9</v>
      </c>
      <c r="B6" t="s">
        <v>4</v>
      </c>
      <c r="C6" s="2" t="s">
        <v>5</v>
      </c>
    </row>
    <row r="7" spans="1:3" x14ac:dyDescent="0.25">
      <c r="A7" t="s">
        <v>9</v>
      </c>
      <c r="B7" t="s">
        <v>6</v>
      </c>
      <c r="C7" s="2" t="s">
        <v>5</v>
      </c>
    </row>
    <row r="8" spans="1:3" x14ac:dyDescent="0.25">
      <c r="A8" t="s">
        <v>9</v>
      </c>
      <c r="B8" t="s">
        <v>7</v>
      </c>
      <c r="C8" s="2" t="s">
        <v>5</v>
      </c>
    </row>
    <row r="9" spans="1:3" x14ac:dyDescent="0.25">
      <c r="A9" t="s">
        <v>9</v>
      </c>
      <c r="B9" t="s">
        <v>8</v>
      </c>
      <c r="C9" s="2" t="s">
        <v>5</v>
      </c>
    </row>
    <row r="10" spans="1:3" x14ac:dyDescent="0.25">
      <c r="A10" t="s">
        <v>10</v>
      </c>
      <c r="B10" t="s">
        <v>4</v>
      </c>
      <c r="C10" s="2" t="s">
        <v>5</v>
      </c>
    </row>
    <row r="11" spans="1:3" x14ac:dyDescent="0.25">
      <c r="A11" t="s">
        <v>10</v>
      </c>
      <c r="B11" t="s">
        <v>6</v>
      </c>
      <c r="C11" s="2" t="s">
        <v>5</v>
      </c>
    </row>
    <row r="12" spans="1:3" x14ac:dyDescent="0.25">
      <c r="A12" t="s">
        <v>10</v>
      </c>
      <c r="B12" t="s">
        <v>7</v>
      </c>
      <c r="C12" s="2" t="s">
        <v>5</v>
      </c>
    </row>
    <row r="13" spans="1:3" x14ac:dyDescent="0.25">
      <c r="A13" t="s">
        <v>10</v>
      </c>
      <c r="B13" t="s">
        <v>8</v>
      </c>
      <c r="C13" s="2" t="s">
        <v>5</v>
      </c>
    </row>
    <row r="14" spans="1:3" x14ac:dyDescent="0.25">
      <c r="A14" t="s">
        <v>11</v>
      </c>
      <c r="B14" t="s">
        <v>4</v>
      </c>
      <c r="C14" s="2" t="s">
        <v>5</v>
      </c>
    </row>
    <row r="15" spans="1:3" x14ac:dyDescent="0.25">
      <c r="A15" t="s">
        <v>11</v>
      </c>
      <c r="B15" t="s">
        <v>6</v>
      </c>
      <c r="C15" s="2" t="s">
        <v>5</v>
      </c>
    </row>
    <row r="16" spans="1:3" x14ac:dyDescent="0.25">
      <c r="A16" t="s">
        <v>11</v>
      </c>
      <c r="B16" t="s">
        <v>7</v>
      </c>
      <c r="C16" s="2" t="s">
        <v>5</v>
      </c>
    </row>
    <row r="17" spans="1:3" x14ac:dyDescent="0.25">
      <c r="A17" t="s">
        <v>11</v>
      </c>
      <c r="B17" t="s">
        <v>8</v>
      </c>
      <c r="C17" s="2" t="s">
        <v>5</v>
      </c>
    </row>
    <row r="18" spans="1:3" x14ac:dyDescent="0.25">
      <c r="A18" t="s">
        <v>12</v>
      </c>
      <c r="B18" t="s">
        <v>4</v>
      </c>
      <c r="C18" s="2" t="s">
        <v>5</v>
      </c>
    </row>
    <row r="19" spans="1:3" x14ac:dyDescent="0.25">
      <c r="A19" t="s">
        <v>12</v>
      </c>
      <c r="B19" t="s">
        <v>6</v>
      </c>
      <c r="C19" s="2" t="s">
        <v>5</v>
      </c>
    </row>
    <row r="20" spans="1:3" x14ac:dyDescent="0.25">
      <c r="A20" t="s">
        <v>12</v>
      </c>
      <c r="B20" t="s">
        <v>7</v>
      </c>
      <c r="C20" s="2" t="s">
        <v>5</v>
      </c>
    </row>
    <row r="21" spans="1:3" x14ac:dyDescent="0.25">
      <c r="A21" t="s">
        <v>12</v>
      </c>
      <c r="B21" t="s">
        <v>8</v>
      </c>
      <c r="C21" s="2" t="s">
        <v>5</v>
      </c>
    </row>
    <row r="22" spans="1:3" x14ac:dyDescent="0.25">
      <c r="A22" t="s">
        <v>13</v>
      </c>
      <c r="B22" t="s">
        <v>4</v>
      </c>
      <c r="C22" s="2" t="s">
        <v>5</v>
      </c>
    </row>
    <row r="23" spans="1:3" x14ac:dyDescent="0.25">
      <c r="A23" t="s">
        <v>13</v>
      </c>
      <c r="B23" t="s">
        <v>6</v>
      </c>
      <c r="C23" s="2" t="s">
        <v>5</v>
      </c>
    </row>
    <row r="24" spans="1:3" x14ac:dyDescent="0.25">
      <c r="A24" t="s">
        <v>13</v>
      </c>
      <c r="B24" t="s">
        <v>7</v>
      </c>
      <c r="C24" s="2" t="s">
        <v>5</v>
      </c>
    </row>
    <row r="25" spans="1:3" x14ac:dyDescent="0.25">
      <c r="A25" t="s">
        <v>13</v>
      </c>
      <c r="B25" t="s">
        <v>8</v>
      </c>
      <c r="C25" s="2" t="s">
        <v>5</v>
      </c>
    </row>
    <row r="27" spans="1:3" x14ac:dyDescent="0.25">
      <c r="A27" t="s">
        <v>14</v>
      </c>
      <c r="B27" s="3" t="s">
        <v>15</v>
      </c>
      <c r="C27" t="s">
        <v>14</v>
      </c>
    </row>
  </sheetData>
  <dataValidations count="24">
    <dataValidation type="list" showErrorMessage="1" errorStyle="stop" errorTitle="Invalid" error="Select a value from the list" sqref="C10">
      <formula1>"client,commercial_lessor,provider,mixed,na"</formula1>
    </dataValidation>
    <dataValidation type="list" showErrorMessage="1" errorStyle="stop" errorTitle="Invalid" error="Select a value from the list" sqref="C11">
      <formula1>"client_staff,local_si,foreign_vendor,provider,na"</formula1>
    </dataValidation>
    <dataValidation type="list" showErrorMessage="1" errorStyle="stop" errorTitle="Invalid" error="Select a value from the list" sqref="C12">
      <formula1>"self_supported_oss,licensed_supported,licensed_no_support,proprietary_inaccessible,na"</formula1>
    </dataValidation>
    <dataValidation type="list" showErrorMessage="1" errorStyle="stop" errorTitle="Invalid" error="Select a value from the list" sqref="C13">
      <formula1>"in_country,regional_treaty,trusted_third,foreign,unknown"</formula1>
    </dataValidation>
    <dataValidation type="list" showErrorMessage="1" errorStyle="stop" errorTitle="Invalid" error="Select a value from the list" sqref="C14">
      <formula1>"client,commercial_lessor,provider,mixed,na"</formula1>
    </dataValidation>
    <dataValidation type="list" showErrorMessage="1" errorStyle="stop" errorTitle="Invalid" error="Select a value from the list" sqref="C15">
      <formula1>"client_staff,local_si,foreign_vendor,provider,na"</formula1>
    </dataValidation>
    <dataValidation type="list" showErrorMessage="1" errorStyle="stop" errorTitle="Invalid" error="Select a value from the list" sqref="C16">
      <formula1>"self_supported_oss,licensed_supported,licensed_no_support,proprietary_inaccessible,na"</formula1>
    </dataValidation>
    <dataValidation type="list" showErrorMessage="1" errorStyle="stop" errorTitle="Invalid" error="Select a value from the list" sqref="C17">
      <formula1>"in_country,regional_treaty,trusted_third,foreign,unknown"</formula1>
    </dataValidation>
    <dataValidation type="list" showErrorMessage="1" errorStyle="stop" errorTitle="Invalid" error="Select a value from the list" sqref="C18">
      <formula1>"client,commercial_lessor,provider,mixed,na"</formula1>
    </dataValidation>
    <dataValidation type="list" showErrorMessage="1" errorStyle="stop" errorTitle="Invalid" error="Select a value from the list" sqref="C19">
      <formula1>"client_staff,local_si,foreign_vendor,provider,na"</formula1>
    </dataValidation>
    <dataValidation type="list" showErrorMessage="1" errorStyle="stop" errorTitle="Invalid" error="Select a value from the list" sqref="C2">
      <formula1>"client,commercial_lessor,provider,mixed,na"</formula1>
    </dataValidation>
    <dataValidation type="list" showErrorMessage="1" errorStyle="stop" errorTitle="Invalid" error="Select a value from the list" sqref="C20">
      <formula1>"self_supported_oss,licensed_supported,licensed_no_support,proprietary_inaccessible,na"</formula1>
    </dataValidation>
    <dataValidation type="list" showErrorMessage="1" errorStyle="stop" errorTitle="Invalid" error="Select a value from the list" sqref="C21">
      <formula1>"in_country,regional_treaty,trusted_third,foreign,unknown"</formula1>
    </dataValidation>
    <dataValidation type="list" showErrorMessage="1" errorStyle="stop" errorTitle="Invalid" error="Select a value from the list" sqref="C22">
      <formula1>"client,commercial_lessor,provider,mixed,na"</formula1>
    </dataValidation>
    <dataValidation type="list" showErrorMessage="1" errorStyle="stop" errorTitle="Invalid" error="Select a value from the list" sqref="C23">
      <formula1>"client_staff,local_si,foreign_vendor,provider,na"</formula1>
    </dataValidation>
    <dataValidation type="list" showErrorMessage="1" errorStyle="stop" errorTitle="Invalid" error="Select a value from the list" sqref="C24">
      <formula1>"self_supported_oss,licensed_supported,licensed_no_support,proprietary_inaccessible,na"</formula1>
    </dataValidation>
    <dataValidation type="list" showErrorMessage="1" errorStyle="stop" errorTitle="Invalid" error="Select a value from the list" sqref="C25">
      <formula1>"in_country,regional_treaty,trusted_third,foreign,unknown"</formula1>
    </dataValidation>
    <dataValidation type="list" showErrorMessage="1" errorStyle="stop" errorTitle="Invalid" error="Select a value from the list" sqref="C3">
      <formula1>"client_staff,local_si,foreign_vendor,provider,na"</formula1>
    </dataValidation>
    <dataValidation type="list" showErrorMessage="1" errorStyle="stop" errorTitle="Invalid" error="Select a value from the list" sqref="C4">
      <formula1>"self_supported_oss,licensed_supported,licensed_no_support,proprietary_inaccessible,na"</formula1>
    </dataValidation>
    <dataValidation type="list" showErrorMessage="1" errorStyle="stop" errorTitle="Invalid" error="Select a value from the list" sqref="C5">
      <formula1>"in_country,regional_treaty,trusted_third,foreign,unknown"</formula1>
    </dataValidation>
    <dataValidation type="list" showErrorMessage="1" errorStyle="stop" errorTitle="Invalid" error="Select a value from the list" sqref="C6">
      <formula1>"client,commercial_lessor,provider,mixed,na"</formula1>
    </dataValidation>
    <dataValidation type="list" showErrorMessage="1" errorStyle="stop" errorTitle="Invalid" error="Select a value from the list" sqref="C7">
      <formula1>"client_staff,local_si,foreign_vendor,provider,na"</formula1>
    </dataValidation>
    <dataValidation type="list" showErrorMessage="1" errorStyle="stop" errorTitle="Invalid" error="Select a value from the list" sqref="C8">
      <formula1>"self_supported_oss,licensed_supported,licensed_no_support,proprietary_inaccessible,na"</formula1>
    </dataValidation>
    <dataValidation type="list" showErrorMessage="1" errorStyle="stop" errorTitle="Invalid" error="Select a value from the list" sqref="C9">
      <formula1>"in_country,regional_treaty,trusted_third,foreign,unknown"</formula1>
    </dataValidation>
  </dataValidation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3"/>
  <sheetFormatPr defaultRowHeight="15" outlineLevelRow="0" outlineLevelCol="0" x14ac:dyDescent="55"/>
  <cols>
    <col min="1" max="1" width="4" customWidth="1"/>
    <col min="2" max="2" width="32" customWidth="1"/>
    <col min="3" max="3" width="44" customWidth="1"/>
  </cols>
  <sheetData>
    <row r="1" ht="28" customHeight="1" spans="2:3" x14ac:dyDescent="0.25">
      <c r="B1" s="4" t="s">
        <v>16</v>
      </c>
      <c r="C1" s="4"/>
    </row>
    <row r="3" ht="20" customHeight="1" spans="2:3" x14ac:dyDescent="0.25">
      <c r="B3" s="5" t="s">
        <v>17</v>
      </c>
      <c r="C3" s="6"/>
    </row>
    <row r="5" ht="20" customHeight="1" spans="2:3" x14ac:dyDescent="0.25">
      <c r="B5" s="5" t="s">
        <v>18</v>
      </c>
      <c r="C5" s="6"/>
    </row>
    <row r="6" ht="18" customHeight="1" spans="2:3" x14ac:dyDescent="0.25">
      <c r="B6" s="3" t="s">
        <v>19</v>
      </c>
      <c r="C6" s="3" t="str">
        <f>IF(LEN(C5)&lt;2,"— select country above",IF(ISNUMBER(MATCH(LEFT(C5,2),__eu_codes__!$A:$A,0)),"EU-CSF (EU/EEA — both bloc and national tiers apply)","Generalized (non-EU — bloc tier rows are greyed out)"))</f>
        <v>— select country above</v>
      </c>
    </row>
    <row r="7" ht="20" customHeight="1" spans="2:3" x14ac:dyDescent="0.25">
      <c r="B7" s="7" t="s">
        <v>20</v>
      </c>
      <c r="C7" s="8" t="s">
        <v>21</v>
      </c>
    </row>
    <row r="8" ht="20" customHeight="1" spans="2:3" x14ac:dyDescent="0.25">
      <c r="B8" s="7" t="s">
        <v>22</v>
      </c>
      <c r="C8" s="8" t="s">
        <v>21</v>
      </c>
    </row>
    <row r="9" ht="20" customHeight="1" spans="2:3" x14ac:dyDescent="0.25">
      <c r="B9" s="7" t="s">
        <v>23</v>
      </c>
      <c r="C9" s="8" t="s">
        <v>21</v>
      </c>
    </row>
    <row r="10" ht="20" customHeight="1" spans="2:3" x14ac:dyDescent="0.25">
      <c r="B10" s="7" t="s">
        <v>24</v>
      </c>
      <c r="C10" s="9" t="s">
        <v>25</v>
      </c>
    </row>
    <row r="11" ht="16" customHeight="1" spans="2:3" x14ac:dyDescent="0.25">
      <c r="B11" s="10" t="s">
        <v>26</v>
      </c>
      <c r="C11" s="10"/>
    </row>
    <row r="12" ht="16" customHeight="1" spans="2:3" x14ac:dyDescent="0.25">
      <c r="B12" s="11" t="s">
        <v>27</v>
      </c>
      <c r="C12" s="11"/>
    </row>
    <row r="13" hidden="1" spans="2:3" x14ac:dyDescent="0.25">
      <c r="B13" t="s">
        <v>28</v>
      </c>
      <c r="C13" t="str">
        <f>IF(LEN(C5)&lt;2,"EU-CSF",IF(ISNUMBER(MATCH(LEFT(C5,2),__eu_codes__!$A:$A,0)),"EU-CSF","Generalized"))</f>
        <v>EU-CSF</v>
      </c>
    </row>
  </sheetData>
  <mergeCells count="3">
    <mergeCell ref="B1:C1"/>
    <mergeCell ref="B11:C11"/>
    <mergeCell ref="B12:C12"/>
  </mergeCells>
  <dataValidations count="1">
    <dataValidation type="list" allowBlank="1" showErrorMessage="1" errorStyle="stop" errorTitle="Unknown country" error="Please select a country from the dropdown list." sqref="C5">
      <formula1>__countries__!$A$1:$A$193</formula1>
    </dataValidation>
  </dataValidations>
  <pageMargins left="0.7" right="0.7" top="0.75" bottom="0.75" header="0.3" footer="0.3"/>
  <pageSetup orientation="portrait" horizontalDpi="4294967295" verticalDpi="4294967295" scale="100" fitToWidth="1" fitToHeight="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3"/>
  <sheetFormatPr defaultRowHeight="15" outlineLevelRow="0" outlineLevelCol="0" x14ac:dyDescent="55"/>
  <sheetData>
    <row r="1" spans="1:1" x14ac:dyDescent="0.25">
      <c r="A1" t="s">
        <v>29</v>
      </c>
    </row>
    <row r="2" spans="1:1" x14ac:dyDescent="0.25">
      <c r="A2" t="s">
        <v>30</v>
      </c>
    </row>
    <row r="3" spans="1:1" x14ac:dyDescent="0.25">
      <c r="A3" t="s">
        <v>31</v>
      </c>
    </row>
    <row r="4" spans="1:1" x14ac:dyDescent="0.25">
      <c r="A4" t="s">
        <v>32</v>
      </c>
    </row>
    <row r="5" spans="1:1" x14ac:dyDescent="0.25">
      <c r="A5" t="s">
        <v>33</v>
      </c>
    </row>
    <row r="6" spans="1:1" x14ac:dyDescent="0.25">
      <c r="A6" t="s">
        <v>34</v>
      </c>
    </row>
    <row r="7" spans="1:1" x14ac:dyDescent="0.25">
      <c r="A7" t="s">
        <v>35</v>
      </c>
    </row>
    <row r="8" spans="1:1" x14ac:dyDescent="0.25">
      <c r="A8" t="s">
        <v>36</v>
      </c>
    </row>
    <row r="9" spans="1:1" x14ac:dyDescent="0.25">
      <c r="A9" t="s">
        <v>37</v>
      </c>
    </row>
    <row r="10" spans="1:1" x14ac:dyDescent="0.25">
      <c r="A10" t="s">
        <v>38</v>
      </c>
    </row>
    <row r="11" spans="1:1" x14ac:dyDescent="0.25">
      <c r="A11" t="s">
        <v>39</v>
      </c>
    </row>
    <row r="12" spans="1:1" x14ac:dyDescent="0.25">
      <c r="A12" t="s">
        <v>40</v>
      </c>
    </row>
    <row r="13" spans="1:1" x14ac:dyDescent="0.25">
      <c r="A13" t="s">
        <v>41</v>
      </c>
    </row>
    <row r="14" spans="1:1" x14ac:dyDescent="0.25">
      <c r="A14" t="s">
        <v>42</v>
      </c>
    </row>
    <row r="15" spans="1:1" x14ac:dyDescent="0.25">
      <c r="A15" t="s">
        <v>43</v>
      </c>
    </row>
    <row r="16" spans="1:1" x14ac:dyDescent="0.25">
      <c r="A16" t="s">
        <v>44</v>
      </c>
    </row>
    <row r="17" spans="1:1" x14ac:dyDescent="0.25">
      <c r="A17" t="s">
        <v>45</v>
      </c>
    </row>
    <row r="18" spans="1:1" x14ac:dyDescent="0.25">
      <c r="A18" t="s">
        <v>46</v>
      </c>
    </row>
    <row r="19" spans="1:1" x14ac:dyDescent="0.25">
      <c r="A19" t="s">
        <v>47</v>
      </c>
    </row>
    <row r="20" spans="1:1" x14ac:dyDescent="0.25">
      <c r="A20" t="s">
        <v>48</v>
      </c>
    </row>
    <row r="21" spans="1:1" x14ac:dyDescent="0.25">
      <c r="A21" t="s">
        <v>49</v>
      </c>
    </row>
    <row r="22" spans="1:1" x14ac:dyDescent="0.25">
      <c r="A22" t="s">
        <v>50</v>
      </c>
    </row>
    <row r="23" spans="1:1" x14ac:dyDescent="0.25">
      <c r="A23" t="s">
        <v>51</v>
      </c>
    </row>
    <row r="24" spans="1:1" x14ac:dyDescent="0.25">
      <c r="A24" t="s">
        <v>52</v>
      </c>
    </row>
    <row r="25" spans="1:1" x14ac:dyDescent="0.25">
      <c r="A25" t="s">
        <v>53</v>
      </c>
    </row>
    <row r="26" spans="1:1" x14ac:dyDescent="0.25">
      <c r="A26" t="s">
        <v>54</v>
      </c>
    </row>
    <row r="27" spans="1:1" x14ac:dyDescent="0.25">
      <c r="A27" t="s">
        <v>55</v>
      </c>
    </row>
    <row r="28" spans="1:1" x14ac:dyDescent="0.25">
      <c r="A28" t="s">
        <v>56</v>
      </c>
    </row>
    <row r="29" spans="1:1" x14ac:dyDescent="0.25">
      <c r="A29" t="s">
        <v>57</v>
      </c>
    </row>
    <row r="30" spans="1:1" x14ac:dyDescent="0.25">
      <c r="A30" t="s">
        <v>58</v>
      </c>
    </row>
    <row r="31" spans="1:1" x14ac:dyDescent="0.25">
      <c r="A31" t="s">
        <v>59</v>
      </c>
    </row>
    <row r="32" spans="1:1" x14ac:dyDescent="0.25">
      <c r="A32" t="s">
        <v>60</v>
      </c>
    </row>
    <row r="33" spans="1:1" x14ac:dyDescent="0.25">
      <c r="A33" t="s">
        <v>61</v>
      </c>
    </row>
    <row r="34" spans="1:1" x14ac:dyDescent="0.25">
      <c r="A34" t="s">
        <v>62</v>
      </c>
    </row>
    <row r="35" spans="1:1" x14ac:dyDescent="0.25">
      <c r="A35" t="s">
        <v>63</v>
      </c>
    </row>
    <row r="36" spans="1:1" x14ac:dyDescent="0.25">
      <c r="A36" t="s">
        <v>64</v>
      </c>
    </row>
    <row r="37" spans="1:1" x14ac:dyDescent="0.25">
      <c r="A37" t="s">
        <v>65</v>
      </c>
    </row>
    <row r="38" spans="1:1" x14ac:dyDescent="0.25">
      <c r="A38" t="s">
        <v>66</v>
      </c>
    </row>
    <row r="39" spans="1:1" x14ac:dyDescent="0.25">
      <c r="A39" t="s">
        <v>67</v>
      </c>
    </row>
    <row r="40" spans="1:1" x14ac:dyDescent="0.25">
      <c r="A40" t="s">
        <v>68</v>
      </c>
    </row>
    <row r="41" spans="1:1" x14ac:dyDescent="0.25">
      <c r="A41" t="s">
        <v>69</v>
      </c>
    </row>
    <row r="42" spans="1:1" x14ac:dyDescent="0.25">
      <c r="A42" t="s">
        <v>70</v>
      </c>
    </row>
    <row r="43" spans="1:1" x14ac:dyDescent="0.25">
      <c r="A43" t="s">
        <v>71</v>
      </c>
    </row>
    <row r="44" spans="1:1" x14ac:dyDescent="0.25">
      <c r="A44" t="s">
        <v>72</v>
      </c>
    </row>
    <row r="45" spans="1:1" x14ac:dyDescent="0.25">
      <c r="A45" t="s">
        <v>73</v>
      </c>
    </row>
    <row r="46" spans="1:1" x14ac:dyDescent="0.25">
      <c r="A46" t="s">
        <v>74</v>
      </c>
    </row>
    <row r="47" spans="1:1" x14ac:dyDescent="0.25">
      <c r="A47" t="s">
        <v>75</v>
      </c>
    </row>
    <row r="48" spans="1:1" x14ac:dyDescent="0.25">
      <c r="A48" t="s">
        <v>76</v>
      </c>
    </row>
    <row r="49" spans="1:1" x14ac:dyDescent="0.25">
      <c r="A49" t="s">
        <v>77</v>
      </c>
    </row>
    <row r="50" spans="1:1" x14ac:dyDescent="0.25">
      <c r="A50" t="s">
        <v>78</v>
      </c>
    </row>
    <row r="51" spans="1:1" x14ac:dyDescent="0.25">
      <c r="A51" t="s">
        <v>79</v>
      </c>
    </row>
    <row r="52" spans="1:1" x14ac:dyDescent="0.25">
      <c r="A52" t="s">
        <v>80</v>
      </c>
    </row>
    <row r="53" spans="1:1" x14ac:dyDescent="0.25">
      <c r="A53" t="s">
        <v>81</v>
      </c>
    </row>
    <row r="54" spans="1:1" x14ac:dyDescent="0.25">
      <c r="A54" t="s">
        <v>82</v>
      </c>
    </row>
    <row r="55" spans="1:1" x14ac:dyDescent="0.25">
      <c r="A55" t="s">
        <v>83</v>
      </c>
    </row>
    <row r="56" spans="1:1" x14ac:dyDescent="0.25">
      <c r="A56" t="s">
        <v>84</v>
      </c>
    </row>
    <row r="57" spans="1:1" x14ac:dyDescent="0.25">
      <c r="A57" t="s">
        <v>85</v>
      </c>
    </row>
    <row r="58" spans="1:1" x14ac:dyDescent="0.25">
      <c r="A58" t="s">
        <v>86</v>
      </c>
    </row>
    <row r="59" spans="1:1" x14ac:dyDescent="0.25">
      <c r="A59" t="s">
        <v>87</v>
      </c>
    </row>
    <row r="60" spans="1:1" x14ac:dyDescent="0.25">
      <c r="A60" t="s">
        <v>88</v>
      </c>
    </row>
    <row r="61" spans="1:1" x14ac:dyDescent="0.25">
      <c r="A61" t="s">
        <v>89</v>
      </c>
    </row>
    <row r="62" spans="1:1" x14ac:dyDescent="0.25">
      <c r="A62" t="s">
        <v>90</v>
      </c>
    </row>
    <row r="63" spans="1:1" x14ac:dyDescent="0.25">
      <c r="A63" t="s">
        <v>91</v>
      </c>
    </row>
    <row r="64" spans="1:1" x14ac:dyDescent="0.25">
      <c r="A64" t="s">
        <v>92</v>
      </c>
    </row>
    <row r="65" spans="1:1" x14ac:dyDescent="0.25">
      <c r="A65" t="s">
        <v>93</v>
      </c>
    </row>
    <row r="66" spans="1:1" x14ac:dyDescent="0.25">
      <c r="A66" t="s">
        <v>94</v>
      </c>
    </row>
    <row r="67" spans="1:1" x14ac:dyDescent="0.25">
      <c r="A67" t="s">
        <v>95</v>
      </c>
    </row>
    <row r="68" spans="1:1" x14ac:dyDescent="0.25">
      <c r="A68" t="s">
        <v>96</v>
      </c>
    </row>
    <row r="69" spans="1:1" x14ac:dyDescent="0.25">
      <c r="A69" t="s">
        <v>97</v>
      </c>
    </row>
    <row r="70" spans="1:1" x14ac:dyDescent="0.25">
      <c r="A70" t="s">
        <v>98</v>
      </c>
    </row>
    <row r="71" spans="1:1" x14ac:dyDescent="0.25">
      <c r="A71" t="s">
        <v>99</v>
      </c>
    </row>
    <row r="72" spans="1:1" x14ac:dyDescent="0.25">
      <c r="A72" t="s">
        <v>100</v>
      </c>
    </row>
    <row r="73" spans="1:1" x14ac:dyDescent="0.25">
      <c r="A73" t="s">
        <v>101</v>
      </c>
    </row>
    <row r="74" spans="1:1" x14ac:dyDescent="0.25">
      <c r="A74" t="s">
        <v>102</v>
      </c>
    </row>
    <row r="75" spans="1:1" x14ac:dyDescent="0.25">
      <c r="A75" t="s">
        <v>103</v>
      </c>
    </row>
    <row r="76" spans="1:1" x14ac:dyDescent="0.25">
      <c r="A76" t="s">
        <v>104</v>
      </c>
    </row>
    <row r="77" spans="1:1" x14ac:dyDescent="0.25">
      <c r="A77" t="s">
        <v>105</v>
      </c>
    </row>
    <row r="78" spans="1:1" x14ac:dyDescent="0.25">
      <c r="A78" t="s">
        <v>106</v>
      </c>
    </row>
    <row r="79" spans="1:1" x14ac:dyDescent="0.25">
      <c r="A79" t="s">
        <v>107</v>
      </c>
    </row>
    <row r="80" spans="1:1" x14ac:dyDescent="0.25">
      <c r="A80" t="s">
        <v>108</v>
      </c>
    </row>
    <row r="81" spans="1:1" x14ac:dyDescent="0.25">
      <c r="A81" t="s">
        <v>109</v>
      </c>
    </row>
    <row r="82" spans="1:1" x14ac:dyDescent="0.25">
      <c r="A82" t="s">
        <v>110</v>
      </c>
    </row>
    <row r="83" spans="1:1" x14ac:dyDescent="0.25">
      <c r="A83" t="s">
        <v>111</v>
      </c>
    </row>
    <row r="84" spans="1:1" x14ac:dyDescent="0.25">
      <c r="A84" t="s">
        <v>112</v>
      </c>
    </row>
    <row r="85" spans="1:1" x14ac:dyDescent="0.25">
      <c r="A85" t="s">
        <v>113</v>
      </c>
    </row>
    <row r="86" spans="1:1" x14ac:dyDescent="0.25">
      <c r="A86" t="s">
        <v>114</v>
      </c>
    </row>
    <row r="87" spans="1:1" x14ac:dyDescent="0.25">
      <c r="A87" t="s">
        <v>115</v>
      </c>
    </row>
    <row r="88" spans="1:1" x14ac:dyDescent="0.25">
      <c r="A88" t="s">
        <v>116</v>
      </c>
    </row>
    <row r="89" spans="1:1" x14ac:dyDescent="0.25">
      <c r="A89" t="s">
        <v>117</v>
      </c>
    </row>
    <row r="90" spans="1:1" x14ac:dyDescent="0.25">
      <c r="A90" t="s">
        <v>118</v>
      </c>
    </row>
    <row r="91" spans="1:1" x14ac:dyDescent="0.25">
      <c r="A91" t="s">
        <v>119</v>
      </c>
    </row>
    <row r="92" spans="1:1" x14ac:dyDescent="0.25">
      <c r="A92" t="s">
        <v>120</v>
      </c>
    </row>
    <row r="93" spans="1:1" x14ac:dyDescent="0.25">
      <c r="A93" t="s">
        <v>121</v>
      </c>
    </row>
    <row r="94" spans="1:1" x14ac:dyDescent="0.25">
      <c r="A94" t="s">
        <v>122</v>
      </c>
    </row>
    <row r="95" spans="1:1" x14ac:dyDescent="0.25">
      <c r="A95" t="s">
        <v>123</v>
      </c>
    </row>
    <row r="96" spans="1:1" x14ac:dyDescent="0.25">
      <c r="A96" t="s">
        <v>124</v>
      </c>
    </row>
    <row r="97" spans="1:1" x14ac:dyDescent="0.25">
      <c r="A97" t="s">
        <v>125</v>
      </c>
    </row>
    <row r="98" spans="1:1" x14ac:dyDescent="0.25">
      <c r="A98" t="s">
        <v>126</v>
      </c>
    </row>
    <row r="99" spans="1:1" x14ac:dyDescent="0.25">
      <c r="A99" t="s">
        <v>127</v>
      </c>
    </row>
    <row r="100" spans="1:1" x14ac:dyDescent="0.25">
      <c r="A100" t="s">
        <v>128</v>
      </c>
    </row>
    <row r="101" spans="1:1" x14ac:dyDescent="0.25">
      <c r="A101" t="s">
        <v>129</v>
      </c>
    </row>
    <row r="102" spans="1:1" x14ac:dyDescent="0.25">
      <c r="A102" t="s">
        <v>130</v>
      </c>
    </row>
    <row r="103" spans="1:1" x14ac:dyDescent="0.25">
      <c r="A103" t="s">
        <v>131</v>
      </c>
    </row>
    <row r="104" spans="1:1" x14ac:dyDescent="0.25">
      <c r="A104" t="s">
        <v>132</v>
      </c>
    </row>
    <row r="105" spans="1:1" x14ac:dyDescent="0.25">
      <c r="A105" t="s">
        <v>133</v>
      </c>
    </row>
    <row r="106" spans="1:1" x14ac:dyDescent="0.25">
      <c r="A106" t="s">
        <v>134</v>
      </c>
    </row>
    <row r="107" spans="1:1" x14ac:dyDescent="0.25">
      <c r="A107" t="s">
        <v>135</v>
      </c>
    </row>
    <row r="108" spans="1:1" x14ac:dyDescent="0.25">
      <c r="A108" t="s">
        <v>136</v>
      </c>
    </row>
    <row r="109" spans="1:1" x14ac:dyDescent="0.25">
      <c r="A109" t="s">
        <v>137</v>
      </c>
    </row>
    <row r="110" spans="1:1" x14ac:dyDescent="0.25">
      <c r="A110" t="s">
        <v>138</v>
      </c>
    </row>
    <row r="111" spans="1:1" x14ac:dyDescent="0.25">
      <c r="A111" t="s">
        <v>139</v>
      </c>
    </row>
    <row r="112" spans="1:1" x14ac:dyDescent="0.25">
      <c r="A112" t="s">
        <v>140</v>
      </c>
    </row>
    <row r="113" spans="1:1" x14ac:dyDescent="0.25">
      <c r="A113" t="s">
        <v>141</v>
      </c>
    </row>
    <row r="114" spans="1:1" x14ac:dyDescent="0.25">
      <c r="A114" t="s">
        <v>142</v>
      </c>
    </row>
    <row r="115" spans="1:1" x14ac:dyDescent="0.25">
      <c r="A115" t="s">
        <v>143</v>
      </c>
    </row>
    <row r="116" spans="1:1" x14ac:dyDescent="0.25">
      <c r="A116" t="s">
        <v>144</v>
      </c>
    </row>
    <row r="117" spans="1:1" x14ac:dyDescent="0.25">
      <c r="A117" t="s">
        <v>145</v>
      </c>
    </row>
    <row r="118" spans="1:1" x14ac:dyDescent="0.25">
      <c r="A118" t="s">
        <v>146</v>
      </c>
    </row>
    <row r="119" spans="1:1" x14ac:dyDescent="0.25">
      <c r="A119" t="s">
        <v>147</v>
      </c>
    </row>
    <row r="120" spans="1:1" x14ac:dyDescent="0.25">
      <c r="A120" t="s">
        <v>148</v>
      </c>
    </row>
    <row r="121" spans="1:1" x14ac:dyDescent="0.25">
      <c r="A121" t="s">
        <v>149</v>
      </c>
    </row>
    <row r="122" spans="1:1" x14ac:dyDescent="0.25">
      <c r="A122" t="s">
        <v>150</v>
      </c>
    </row>
    <row r="123" spans="1:1" x14ac:dyDescent="0.25">
      <c r="A123" t="s">
        <v>151</v>
      </c>
    </row>
    <row r="124" spans="1:1" x14ac:dyDescent="0.25">
      <c r="A124" t="s">
        <v>152</v>
      </c>
    </row>
    <row r="125" spans="1:1" x14ac:dyDescent="0.25">
      <c r="A125" t="s">
        <v>153</v>
      </c>
    </row>
    <row r="126" spans="1:1" x14ac:dyDescent="0.25">
      <c r="A126" t="s">
        <v>154</v>
      </c>
    </row>
    <row r="127" spans="1:1" x14ac:dyDescent="0.25">
      <c r="A127" t="s">
        <v>155</v>
      </c>
    </row>
    <row r="128" spans="1:1" x14ac:dyDescent="0.25">
      <c r="A128" t="s">
        <v>156</v>
      </c>
    </row>
    <row r="129" spans="1:1" x14ac:dyDescent="0.25">
      <c r="A129" t="s">
        <v>157</v>
      </c>
    </row>
    <row r="130" spans="1:1" x14ac:dyDescent="0.25">
      <c r="A130" t="s">
        <v>158</v>
      </c>
    </row>
    <row r="131" spans="1:1" x14ac:dyDescent="0.25">
      <c r="A131" t="s">
        <v>159</v>
      </c>
    </row>
    <row r="132" spans="1:1" x14ac:dyDescent="0.25">
      <c r="A132" t="s">
        <v>160</v>
      </c>
    </row>
    <row r="133" spans="1:1" x14ac:dyDescent="0.25">
      <c r="A133" t="s">
        <v>161</v>
      </c>
    </row>
    <row r="134" spans="1:1" x14ac:dyDescent="0.25">
      <c r="A134" t="s">
        <v>162</v>
      </c>
    </row>
    <row r="135" spans="1:1" x14ac:dyDescent="0.25">
      <c r="A135" t="s">
        <v>163</v>
      </c>
    </row>
    <row r="136" spans="1:1" x14ac:dyDescent="0.25">
      <c r="A136" t="s">
        <v>164</v>
      </c>
    </row>
    <row r="137" spans="1:1" x14ac:dyDescent="0.25">
      <c r="A137" t="s">
        <v>165</v>
      </c>
    </row>
    <row r="138" spans="1:1" x14ac:dyDescent="0.25">
      <c r="A138" t="s">
        <v>166</v>
      </c>
    </row>
    <row r="139" spans="1:1" x14ac:dyDescent="0.25">
      <c r="A139" t="s">
        <v>167</v>
      </c>
    </row>
    <row r="140" spans="1:1" x14ac:dyDescent="0.25">
      <c r="A140" t="s">
        <v>168</v>
      </c>
    </row>
    <row r="141" spans="1:1" x14ac:dyDescent="0.25">
      <c r="A141" t="s">
        <v>169</v>
      </c>
    </row>
    <row r="142" spans="1:1" x14ac:dyDescent="0.25">
      <c r="A142" t="s">
        <v>170</v>
      </c>
    </row>
    <row r="143" spans="1:1" x14ac:dyDescent="0.25">
      <c r="A143" t="s">
        <v>171</v>
      </c>
    </row>
    <row r="144" spans="1:1" x14ac:dyDescent="0.25">
      <c r="A144" t="s">
        <v>172</v>
      </c>
    </row>
    <row r="145" spans="1:1" x14ac:dyDescent="0.25">
      <c r="A145" t="s">
        <v>173</v>
      </c>
    </row>
    <row r="146" spans="1:1" x14ac:dyDescent="0.25">
      <c r="A146" t="s">
        <v>174</v>
      </c>
    </row>
    <row r="147" spans="1:1" x14ac:dyDescent="0.25">
      <c r="A147" t="s">
        <v>175</v>
      </c>
    </row>
    <row r="148" spans="1:1" x14ac:dyDescent="0.25">
      <c r="A148" t="s">
        <v>176</v>
      </c>
    </row>
    <row r="149" spans="1:1" x14ac:dyDescent="0.25">
      <c r="A149" t="s">
        <v>177</v>
      </c>
    </row>
    <row r="150" spans="1:1" x14ac:dyDescent="0.25">
      <c r="A150" t="s">
        <v>178</v>
      </c>
    </row>
    <row r="151" spans="1:1" x14ac:dyDescent="0.25">
      <c r="A151" t="s">
        <v>179</v>
      </c>
    </row>
    <row r="152" spans="1:1" x14ac:dyDescent="0.25">
      <c r="A152" t="s">
        <v>180</v>
      </c>
    </row>
    <row r="153" spans="1:1" x14ac:dyDescent="0.25">
      <c r="A153" t="s">
        <v>181</v>
      </c>
    </row>
    <row r="154" spans="1:1" x14ac:dyDescent="0.25">
      <c r="A154" t="s">
        <v>182</v>
      </c>
    </row>
    <row r="155" spans="1:1" x14ac:dyDescent="0.25">
      <c r="A155" t="s">
        <v>183</v>
      </c>
    </row>
    <row r="156" spans="1:1" x14ac:dyDescent="0.25">
      <c r="A156" t="s">
        <v>184</v>
      </c>
    </row>
    <row r="157" spans="1:1" x14ac:dyDescent="0.25">
      <c r="A157" t="s">
        <v>185</v>
      </c>
    </row>
    <row r="158" spans="1:1" x14ac:dyDescent="0.25">
      <c r="A158" t="s">
        <v>186</v>
      </c>
    </row>
    <row r="159" spans="1:1" x14ac:dyDescent="0.25">
      <c r="A159" t="s">
        <v>187</v>
      </c>
    </row>
    <row r="160" spans="1:1" x14ac:dyDescent="0.25">
      <c r="A160" t="s">
        <v>188</v>
      </c>
    </row>
    <row r="161" spans="1:1" x14ac:dyDescent="0.25">
      <c r="A161" t="s">
        <v>189</v>
      </c>
    </row>
    <row r="162" spans="1:1" x14ac:dyDescent="0.25">
      <c r="A162" t="s">
        <v>190</v>
      </c>
    </row>
    <row r="163" spans="1:1" x14ac:dyDescent="0.25">
      <c r="A163" t="s">
        <v>191</v>
      </c>
    </row>
    <row r="164" spans="1:1" x14ac:dyDescent="0.25">
      <c r="A164" t="s">
        <v>192</v>
      </c>
    </row>
    <row r="165" spans="1:1" x14ac:dyDescent="0.25">
      <c r="A165" t="s">
        <v>193</v>
      </c>
    </row>
    <row r="166" spans="1:1" x14ac:dyDescent="0.25">
      <c r="A166" t="s">
        <v>194</v>
      </c>
    </row>
    <row r="167" spans="1:1" x14ac:dyDescent="0.25">
      <c r="A167" t="s">
        <v>195</v>
      </c>
    </row>
    <row r="168" spans="1:1" x14ac:dyDescent="0.25">
      <c r="A168" t="s">
        <v>196</v>
      </c>
    </row>
    <row r="169" spans="1:1" x14ac:dyDescent="0.25">
      <c r="A169" t="s">
        <v>197</v>
      </c>
    </row>
    <row r="170" spans="1:1" x14ac:dyDescent="0.25">
      <c r="A170" t="s">
        <v>198</v>
      </c>
    </row>
    <row r="171" spans="1:1" x14ac:dyDescent="0.25">
      <c r="A171" t="s">
        <v>199</v>
      </c>
    </row>
    <row r="172" spans="1:1" x14ac:dyDescent="0.25">
      <c r="A172" t="s">
        <v>200</v>
      </c>
    </row>
    <row r="173" spans="1:1" x14ac:dyDescent="0.25">
      <c r="A173" t="s">
        <v>201</v>
      </c>
    </row>
    <row r="174" spans="1:1" x14ac:dyDescent="0.25">
      <c r="A174" t="s">
        <v>202</v>
      </c>
    </row>
    <row r="175" spans="1:1" x14ac:dyDescent="0.25">
      <c r="A175" t="s">
        <v>203</v>
      </c>
    </row>
    <row r="176" spans="1:1" x14ac:dyDescent="0.25">
      <c r="A176" t="s">
        <v>204</v>
      </c>
    </row>
    <row r="177" spans="1:1" x14ac:dyDescent="0.25">
      <c r="A177" t="s">
        <v>205</v>
      </c>
    </row>
    <row r="178" spans="1:1" x14ac:dyDescent="0.25">
      <c r="A178" t="s">
        <v>206</v>
      </c>
    </row>
    <row r="179" spans="1:1" x14ac:dyDescent="0.25">
      <c r="A179" t="s">
        <v>207</v>
      </c>
    </row>
    <row r="180" spans="1:1" x14ac:dyDescent="0.25">
      <c r="A180" t="s">
        <v>208</v>
      </c>
    </row>
    <row r="181" spans="1:1" x14ac:dyDescent="0.25">
      <c r="A181" t="s">
        <v>209</v>
      </c>
    </row>
    <row r="182" spans="1:1" x14ac:dyDescent="0.25">
      <c r="A182" t="s">
        <v>210</v>
      </c>
    </row>
    <row r="183" spans="1:1" x14ac:dyDescent="0.25">
      <c r="A183" t="s">
        <v>211</v>
      </c>
    </row>
    <row r="184" spans="1:1" x14ac:dyDescent="0.25">
      <c r="A184" t="s">
        <v>212</v>
      </c>
    </row>
    <row r="185" spans="1:1" x14ac:dyDescent="0.25">
      <c r="A185" t="s">
        <v>213</v>
      </c>
    </row>
    <row r="186" spans="1:1" x14ac:dyDescent="0.25">
      <c r="A186" t="s">
        <v>214</v>
      </c>
    </row>
    <row r="187" spans="1:1" x14ac:dyDescent="0.25">
      <c r="A187" t="s">
        <v>215</v>
      </c>
    </row>
    <row r="188" spans="1:1" x14ac:dyDescent="0.25">
      <c r="A188" t="s">
        <v>216</v>
      </c>
    </row>
    <row r="189" spans="1:1" x14ac:dyDescent="0.25">
      <c r="A189" t="s">
        <v>217</v>
      </c>
    </row>
    <row r="190" spans="1:1" x14ac:dyDescent="0.25">
      <c r="A190" t="s">
        <v>218</v>
      </c>
    </row>
    <row r="191" spans="1:1" x14ac:dyDescent="0.25">
      <c r="A191" t="s">
        <v>219</v>
      </c>
    </row>
    <row r="192" spans="1:1" x14ac:dyDescent="0.25">
      <c r="A192" t="s">
        <v>220</v>
      </c>
    </row>
    <row r="193" spans="1:1" x14ac:dyDescent="0.25">
      <c r="A193" t="s">
        <v>221</v>
      </c>
    </row>
  </sheetData>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FormatPr defaultRowHeight="15" outlineLevelRow="0" outlineLevelCol="0" x14ac:dyDescent="5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workbookViewId="0">
      <pane ySplit="1" topLeftCell="A2" activePane="bottomLeft" state="frozen"/>
      <selection pane="bottomLeft"/>
    </sheetView>
  </sheetViews>
  <sheetFormatPr defaultRowHeight="15" outlineLevelRow="0" outlineLevelCol="0" x14ac:dyDescent="55"/>
  <cols>
    <col min="1" max="1" width="16" customWidth="1"/>
    <col min="2" max="2" width="10" customWidth="1"/>
    <col min="3" max="3" width="14" hidden="1" customWidth="1"/>
    <col min="4" max="4" width="10" customWidth="1"/>
    <col min="5" max="5" width="30" customWidth="1"/>
    <col min="6" max="6" width="60" customWidth="1"/>
    <col min="7" max="7" width="10" hidden="1" customWidth="1"/>
    <col min="8" max="9" width="8" hidden="1" customWidth="1"/>
    <col min="10" max="10" width="60" customWidth="1"/>
    <col min="11" max="11" width="50" customWidth="1"/>
    <col min="12" max="12" width="25" customWidth="1"/>
    <col min="13" max="13" width="12" customWidth="1"/>
    <col min="14" max="14" width="60" customWidth="1"/>
    <col min="15" max="15" width="20" customWidth="1"/>
    <col min="16" max="16" width="40" customWidth="1"/>
    <col min="17" max="17" width="22" customWidth="1"/>
    <col min="18" max="18" width="20" customWidth="1"/>
    <col min="19" max="20" width="40" customWidth="1"/>
    <col min="21" max="21" width="16" customWidth="1"/>
    <col min="22" max="22" width="70" customWidth="1"/>
    <col min="23" max="23" width="18" customWidth="1"/>
    <col min="24" max="24" width="30" customWidth="1"/>
  </cols>
  <sheetData>
    <row r="1" ht="18" customHeight="1" spans="1:24" s="1" customFormat="1" x14ac:dyDescent="0.25">
      <c r="A1" s="12" t="s">
        <v>252</v>
      </c>
      <c r="B1" s="12" t="s">
        <v>253</v>
      </c>
      <c r="C1" s="12" t="s">
        <v>254</v>
      </c>
      <c r="D1" s="12" t="s">
        <v>255</v>
      </c>
      <c r="E1" s="12" t="s">
        <v>256</v>
      </c>
      <c r="F1" s="12" t="s">
        <v>257</v>
      </c>
      <c r="G1" s="12" t="s">
        <v>258</v>
      </c>
      <c r="H1" s="12" t="s">
        <v>259</v>
      </c>
      <c r="I1" s="12" t="s">
        <v>260</v>
      </c>
      <c r="J1" s="12" t="s">
        <v>261</v>
      </c>
      <c r="K1" s="12" t="s">
        <v>262</v>
      </c>
      <c r="L1" s="12" t="s">
        <v>263</v>
      </c>
      <c r="M1" s="12" t="s">
        <v>264</v>
      </c>
      <c r="N1" s="12" t="s">
        <v>265</v>
      </c>
      <c r="O1" s="12" t="s">
        <v>266</v>
      </c>
      <c r="P1" s="12" t="s">
        <v>267</v>
      </c>
      <c r="Q1" s="12" t="s">
        <v>268</v>
      </c>
      <c r="R1" s="12" t="s">
        <v>269</v>
      </c>
      <c r="S1" s="12" t="s">
        <v>270</v>
      </c>
      <c r="T1" s="12" t="s">
        <v>271</v>
      </c>
      <c r="U1" s="12" t="s">
        <v>272</v>
      </c>
      <c r="V1" s="12" t="s">
        <v>273</v>
      </c>
      <c r="W1" s="12" t="s">
        <v>274</v>
      </c>
      <c r="X1" s="12" t="s">
        <v>275</v>
      </c>
    </row>
    <row r="2" ht="30" customHeight="1" spans="1:24" s="13" customFormat="1" x14ac:dyDescent="0.25">
      <c r="A2" s="13" t="s">
        <v>276</v>
      </c>
      <c r="B2" s="13" t="s">
        <v>277</v>
      </c>
      <c r="C2" s="13" t="s">
        <v>278</v>
      </c>
      <c r="D2" s="13" t="s">
        <v>279</v>
      </c>
      <c r="E2" s="13" t="s">
        <v>280</v>
      </c>
      <c r="F2" s="14" t="s">
        <v>281</v>
      </c>
      <c r="G2" s="13" t="b">
        <v>0</v>
      </c>
      <c r="H2" s="13" t="b">
        <v>1</v>
      </c>
      <c r="I2" s="13" t="b">
        <v>1</v>
      </c>
      <c r="J2" s="14" t="s">
        <v>282</v>
      </c>
      <c r="K2" s="15" t="s">
        <v>14</v>
      </c>
      <c r="L2" s="16" t="s">
        <v>14</v>
      </c>
      <c r="M2" s="16" t="s">
        <v>14</v>
      </c>
      <c r="N2" s="17" t="s">
        <v>283</v>
      </c>
      <c r="O2" s="13" t="s">
        <v>284</v>
      </c>
      <c r="Q2" s="13">
        <v>1</v>
      </c>
      <c r="R2" s="13">
        <v>1</v>
      </c>
      <c r="S2" s="18" t="s">
        <v>285</v>
      </c>
      <c r="T2" s="14" t="s">
        <v>286</v>
      </c>
      <c r="U2" s="13" t="s">
        <v>287</v>
      </c>
      <c r="V2" s="14" t="s">
        <v>288</v>
      </c>
      <c r="W2" s="19" t="s">
        <v>289</v>
      </c>
      <c r="X2" s="13" t="s">
        <v>14</v>
      </c>
    </row>
    <row r="3" ht="30" customHeight="1" spans="1:24" s="13" customFormat="1" x14ac:dyDescent="0.25">
      <c r="A3" s="13" t="s">
        <v>276</v>
      </c>
      <c r="B3" s="13" t="s">
        <v>290</v>
      </c>
      <c r="C3" s="13" t="s">
        <v>278</v>
      </c>
      <c r="D3" s="13" t="s">
        <v>279</v>
      </c>
      <c r="E3" s="13" t="s">
        <v>280</v>
      </c>
      <c r="F3" s="14" t="s">
        <v>291</v>
      </c>
      <c r="G3" s="13" t="b">
        <v>0</v>
      </c>
      <c r="H3" s="13" t="b">
        <v>1</v>
      </c>
      <c r="I3" s="13" t="b">
        <v>1</v>
      </c>
      <c r="J3" s="14" t="s">
        <v>282</v>
      </c>
      <c r="K3" s="15" t="s">
        <v>14</v>
      </c>
      <c r="L3" s="16" t="s">
        <v>14</v>
      </c>
      <c r="M3" s="16" t="s">
        <v>14</v>
      </c>
      <c r="N3" s="17" t="s">
        <v>283</v>
      </c>
      <c r="O3" s="13" t="s">
        <v>292</v>
      </c>
      <c r="Q3" s="13">
        <v>1</v>
      </c>
      <c r="R3" s="13">
        <v>1</v>
      </c>
      <c r="S3" s="18" t="s">
        <v>285</v>
      </c>
      <c r="T3" s="14" t="s">
        <v>286</v>
      </c>
      <c r="U3" s="13" t="s">
        <v>287</v>
      </c>
      <c r="V3" s="14" t="s">
        <v>288</v>
      </c>
      <c r="W3" s="19" t="s">
        <v>289</v>
      </c>
      <c r="X3" s="13" t="s">
        <v>14</v>
      </c>
    </row>
    <row r="4" ht="45" customHeight="1" spans="1:24" s="13" customFormat="1" x14ac:dyDescent="0.25">
      <c r="A4" s="13" t="s">
        <v>293</v>
      </c>
      <c r="B4" s="13" t="s">
        <v>277</v>
      </c>
      <c r="C4" s="13" t="s">
        <v>278</v>
      </c>
      <c r="D4" s="13" t="s">
        <v>279</v>
      </c>
      <c r="E4" s="13" t="s">
        <v>294</v>
      </c>
      <c r="F4" s="14" t="s">
        <v>295</v>
      </c>
      <c r="G4" s="13" t="b">
        <v>0</v>
      </c>
      <c r="H4" s="13" t="b">
        <v>1</v>
      </c>
      <c r="I4" s="13" t="b">
        <v>1</v>
      </c>
      <c r="J4" s="14" t="s">
        <v>296</v>
      </c>
      <c r="K4" s="15" t="s">
        <v>14</v>
      </c>
      <c r="L4" s="16" t="s">
        <v>14</v>
      </c>
      <c r="M4" s="16" t="s">
        <v>14</v>
      </c>
      <c r="N4" s="17" t="s">
        <v>297</v>
      </c>
      <c r="O4" s="13" t="s">
        <v>298</v>
      </c>
      <c r="Q4" s="13">
        <v>3</v>
      </c>
      <c r="R4" s="13">
        <v>3</v>
      </c>
      <c r="S4" s="18" t="s">
        <v>285</v>
      </c>
      <c r="T4" s="14" t="s">
        <v>299</v>
      </c>
      <c r="U4" s="13" t="s">
        <v>287</v>
      </c>
      <c r="V4" s="14" t="s">
        <v>300</v>
      </c>
      <c r="W4" s="19" t="s">
        <v>289</v>
      </c>
      <c r="X4" s="13" t="s">
        <v>14</v>
      </c>
    </row>
    <row r="5" ht="45" customHeight="1" spans="1:24" s="13" customFormat="1" x14ac:dyDescent="0.25">
      <c r="A5" s="13" t="s">
        <v>293</v>
      </c>
      <c r="B5" s="13" t="s">
        <v>290</v>
      </c>
      <c r="C5" s="13" t="s">
        <v>278</v>
      </c>
      <c r="D5" s="13" t="s">
        <v>279</v>
      </c>
      <c r="E5" s="13" t="s">
        <v>294</v>
      </c>
      <c r="F5" s="14" t="s">
        <v>301</v>
      </c>
      <c r="G5" s="13" t="b">
        <v>0</v>
      </c>
      <c r="H5" s="13" t="b">
        <v>1</v>
      </c>
      <c r="I5" s="13" t="b">
        <v>1</v>
      </c>
      <c r="J5" s="14" t="s">
        <v>296</v>
      </c>
      <c r="K5" s="15" t="s">
        <v>14</v>
      </c>
      <c r="L5" s="16" t="s">
        <v>14</v>
      </c>
      <c r="M5" s="16" t="s">
        <v>14</v>
      </c>
      <c r="N5" s="17" t="s">
        <v>297</v>
      </c>
      <c r="O5" s="13" t="s">
        <v>302</v>
      </c>
      <c r="Q5" s="13">
        <v>3</v>
      </c>
      <c r="R5" s="13">
        <v>3</v>
      </c>
      <c r="S5" s="18" t="s">
        <v>285</v>
      </c>
      <c r="T5" s="14" t="s">
        <v>299</v>
      </c>
      <c r="U5" s="13" t="s">
        <v>287</v>
      </c>
      <c r="V5" s="14" t="s">
        <v>300</v>
      </c>
      <c r="W5" s="19" t="s">
        <v>289</v>
      </c>
      <c r="X5" s="13" t="s">
        <v>14</v>
      </c>
    </row>
    <row r="6" ht="60" customHeight="1" spans="1:24" s="13" customFormat="1" x14ac:dyDescent="0.25">
      <c r="A6" s="13" t="s">
        <v>303</v>
      </c>
      <c r="B6" s="13" t="s">
        <v>304</v>
      </c>
      <c r="C6" s="13" t="s">
        <v>305</v>
      </c>
      <c r="D6" s="13" t="s">
        <v>279</v>
      </c>
      <c r="E6" s="13" t="s">
        <v>306</v>
      </c>
      <c r="F6" s="14" t="s">
        <v>307</v>
      </c>
      <c r="G6" s="13" t="b">
        <v>0</v>
      </c>
      <c r="H6" s="13" t="b">
        <v>0</v>
      </c>
      <c r="I6" s="13" t="b">
        <v>1</v>
      </c>
      <c r="J6" s="14" t="s">
        <v>14</v>
      </c>
      <c r="K6" s="15" t="s">
        <v>14</v>
      </c>
      <c r="L6" s="16" t="s">
        <v>14</v>
      </c>
      <c r="M6" s="16" t="s">
        <v>14</v>
      </c>
      <c r="N6" s="17" t="s">
        <v>308</v>
      </c>
      <c r="S6" s="18" t="s">
        <v>309</v>
      </c>
      <c r="T6" s="14" t="s">
        <v>310</v>
      </c>
      <c r="U6" s="13" t="s">
        <v>287</v>
      </c>
      <c r="V6" s="14" t="s">
        <v>311</v>
      </c>
      <c r="W6" s="19" t="s">
        <v>289</v>
      </c>
      <c r="X6" s="13" t="s">
        <v>14</v>
      </c>
    </row>
    <row r="7" ht="60" customHeight="1" spans="1:24" s="13" customFormat="1" x14ac:dyDescent="0.25">
      <c r="A7" s="13" t="s">
        <v>303</v>
      </c>
      <c r="B7" s="13" t="s">
        <v>312</v>
      </c>
      <c r="C7" s="13" t="s">
        <v>305</v>
      </c>
      <c r="D7" s="13" t="s">
        <v>279</v>
      </c>
      <c r="E7" s="13" t="s">
        <v>313</v>
      </c>
      <c r="F7" s="14" t="s">
        <v>314</v>
      </c>
      <c r="G7" s="13" t="b">
        <v>0</v>
      </c>
      <c r="H7" s="13" t="b">
        <v>0</v>
      </c>
      <c r="I7" s="13" t="b">
        <v>1</v>
      </c>
      <c r="J7" s="14" t="s">
        <v>14</v>
      </c>
      <c r="K7" s="15" t="s">
        <v>14</v>
      </c>
      <c r="L7" s="16" t="s">
        <v>14</v>
      </c>
      <c r="M7" s="16" t="s">
        <v>14</v>
      </c>
      <c r="N7" s="17" t="s">
        <v>308</v>
      </c>
      <c r="S7" s="18" t="s">
        <v>309</v>
      </c>
      <c r="T7" s="14" t="s">
        <v>310</v>
      </c>
      <c r="U7" s="13" t="s">
        <v>287</v>
      </c>
      <c r="V7" s="14" t="s">
        <v>311</v>
      </c>
      <c r="W7" s="19" t="s">
        <v>289</v>
      </c>
      <c r="X7" s="13" t="s">
        <v>14</v>
      </c>
    </row>
    <row r="8" ht="60" customHeight="1" spans="1:24" s="13" customFormat="1" x14ac:dyDescent="0.25">
      <c r="A8" s="13" t="s">
        <v>315</v>
      </c>
      <c r="B8" s="13" t="s">
        <v>316</v>
      </c>
      <c r="C8" s="13" t="s">
        <v>305</v>
      </c>
      <c r="D8" s="13" t="s">
        <v>279</v>
      </c>
      <c r="E8" s="13" t="s">
        <v>317</v>
      </c>
      <c r="F8" s="14" t="s">
        <v>318</v>
      </c>
      <c r="G8" s="13" t="b">
        <v>0</v>
      </c>
      <c r="H8" s="13" t="b">
        <v>0</v>
      </c>
      <c r="I8" s="13" t="b">
        <v>0</v>
      </c>
      <c r="J8" s="14" t="s">
        <v>14</v>
      </c>
      <c r="K8" s="15" t="s">
        <v>14</v>
      </c>
      <c r="L8" s="16" t="s">
        <v>14</v>
      </c>
      <c r="M8" s="16" t="s">
        <v>14</v>
      </c>
      <c r="N8" s="17" t="s">
        <v>319</v>
      </c>
      <c r="S8" s="18" t="s">
        <v>309</v>
      </c>
      <c r="T8" s="14" t="s">
        <v>320</v>
      </c>
      <c r="U8" s="13" t="s">
        <v>287</v>
      </c>
      <c r="V8" s="14" t="s">
        <v>321</v>
      </c>
      <c r="W8" s="19" t="s">
        <v>289</v>
      </c>
      <c r="X8" s="13" t="s">
        <v>14</v>
      </c>
    </row>
    <row r="9" ht="60" customHeight="1" spans="1:24" s="20" customFormat="1" x14ac:dyDescent="0.25">
      <c r="A9" s="20" t="s">
        <v>322</v>
      </c>
      <c r="B9" s="20" t="s">
        <v>277</v>
      </c>
      <c r="C9" s="20" t="s">
        <v>278</v>
      </c>
      <c r="D9" s="20" t="s">
        <v>323</v>
      </c>
      <c r="E9" s="20" t="s">
        <v>324</v>
      </c>
      <c r="F9" s="21" t="s">
        <v>325</v>
      </c>
      <c r="G9" s="20" t="b">
        <v>0</v>
      </c>
      <c r="H9" s="20" t="b">
        <v>1</v>
      </c>
      <c r="I9" s="20" t="b">
        <v>1</v>
      </c>
      <c r="J9" s="21" t="s">
        <v>326</v>
      </c>
      <c r="K9" s="22" t="s">
        <v>14</v>
      </c>
      <c r="L9" s="23" t="s">
        <v>14</v>
      </c>
      <c r="M9" s="23" t="s">
        <v>14</v>
      </c>
      <c r="N9" s="24" t="s">
        <v>327</v>
      </c>
      <c r="O9" s="20" t="s">
        <v>328</v>
      </c>
      <c r="Q9" s="20">
        <v>2</v>
      </c>
      <c r="R9" s="20">
        <v>2</v>
      </c>
      <c r="S9" s="25" t="s">
        <v>285</v>
      </c>
      <c r="T9" s="21" t="s">
        <v>329</v>
      </c>
      <c r="U9" s="20" t="s">
        <v>287</v>
      </c>
      <c r="V9" s="21" t="s">
        <v>330</v>
      </c>
      <c r="W9" s="26">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9" s="20" t="s">
        <v>14</v>
      </c>
    </row>
    <row r="10" ht="45" customHeight="1" spans="1:24" s="20" customFormat="1" x14ac:dyDescent="0.25">
      <c r="A10" s="20" t="s">
        <v>322</v>
      </c>
      <c r="B10" s="20" t="s">
        <v>290</v>
      </c>
      <c r="C10" s="20" t="s">
        <v>278</v>
      </c>
      <c r="D10" s="20" t="s">
        <v>323</v>
      </c>
      <c r="E10" s="20" t="s">
        <v>324</v>
      </c>
      <c r="F10" s="21" t="s">
        <v>331</v>
      </c>
      <c r="G10" s="20" t="b">
        <v>0</v>
      </c>
      <c r="H10" s="20" t="b">
        <v>1</v>
      </c>
      <c r="I10" s="20" t="b">
        <v>1</v>
      </c>
      <c r="J10" s="21" t="s">
        <v>326</v>
      </c>
      <c r="K10" s="22" t="s">
        <v>14</v>
      </c>
      <c r="L10" s="23" t="s">
        <v>14</v>
      </c>
      <c r="M10" s="23" t="s">
        <v>14</v>
      </c>
      <c r="N10" s="24" t="s">
        <v>327</v>
      </c>
      <c r="O10" s="20" t="s">
        <v>332</v>
      </c>
      <c r="Q10" s="20">
        <v>2</v>
      </c>
      <c r="R10" s="20">
        <v>2</v>
      </c>
      <c r="S10" s="25" t="s">
        <v>285</v>
      </c>
      <c r="T10" s="21" t="s">
        <v>329</v>
      </c>
      <c r="U10" s="20" t="s">
        <v>287</v>
      </c>
      <c r="V10" s="21" t="s">
        <v>330</v>
      </c>
      <c r="W10" s="26">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10" s="20" t="s">
        <v>14</v>
      </c>
    </row>
    <row r="11" ht="60" customHeight="1" spans="1:24" s="20" customFormat="1" x14ac:dyDescent="0.25">
      <c r="A11" s="20" t="s">
        <v>333</v>
      </c>
      <c r="B11" s="20" t="s">
        <v>277</v>
      </c>
      <c r="C11" s="20" t="s">
        <v>305</v>
      </c>
      <c r="D11" s="20" t="s">
        <v>323</v>
      </c>
      <c r="E11" s="20" t="s">
        <v>334</v>
      </c>
      <c r="F11" s="21" t="s">
        <v>335</v>
      </c>
      <c r="G11" s="20" t="b">
        <v>1</v>
      </c>
      <c r="H11" s="20" t="b">
        <v>0</v>
      </c>
      <c r="I11" s="20" t="b">
        <v>1</v>
      </c>
      <c r="J11" s="21" t="s">
        <v>14</v>
      </c>
      <c r="K11" s="22" t="s">
        <v>14</v>
      </c>
      <c r="L11" s="23" t="s">
        <v>14</v>
      </c>
      <c r="M11" s="23" t="s">
        <v>14</v>
      </c>
      <c r="N11" s="24" t="s">
        <v>336</v>
      </c>
      <c r="P11" s="20" t="s">
        <v>337</v>
      </c>
      <c r="Q11" s="20">
        <v>2</v>
      </c>
      <c r="R11" s="20">
        <v>2</v>
      </c>
      <c r="S11" s="25" t="s">
        <v>338</v>
      </c>
      <c r="T11" s="21" t="s">
        <v>339</v>
      </c>
      <c r="U11" s="20" t="s">
        <v>287</v>
      </c>
      <c r="V11" s="21" t="s">
        <v>340</v>
      </c>
      <c r="W11" s="26">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11" s="20" t="s">
        <v>14</v>
      </c>
    </row>
    <row r="12" ht="60" customHeight="1" spans="1:24" s="20" customFormat="1" x14ac:dyDescent="0.25">
      <c r="A12" s="20" t="s">
        <v>341</v>
      </c>
      <c r="B12" s="20" t="s">
        <v>304</v>
      </c>
      <c r="C12" s="20" t="s">
        <v>305</v>
      </c>
      <c r="D12" s="20" t="s">
        <v>323</v>
      </c>
      <c r="E12" s="20" t="s">
        <v>342</v>
      </c>
      <c r="F12" s="21" t="s">
        <v>343</v>
      </c>
      <c r="G12" s="20" t="b">
        <v>0</v>
      </c>
      <c r="H12" s="20" t="b">
        <v>0</v>
      </c>
      <c r="I12" s="20" t="b">
        <v>1</v>
      </c>
      <c r="J12" s="21" t="s">
        <v>14</v>
      </c>
      <c r="K12" s="22" t="s">
        <v>14</v>
      </c>
      <c r="L12" s="23" t="s">
        <v>14</v>
      </c>
      <c r="M12" s="23" t="s">
        <v>14</v>
      </c>
      <c r="N12" s="24" t="s">
        <v>344</v>
      </c>
      <c r="S12" s="25" t="s">
        <v>309</v>
      </c>
      <c r="T12" s="21" t="s">
        <v>345</v>
      </c>
      <c r="U12" s="20" t="s">
        <v>287</v>
      </c>
      <c r="V12" s="21" t="s">
        <v>346</v>
      </c>
      <c r="W12" s="26">
        <f>IF(OR(OR((L1_location="regional_treaty"),(L1_location="trusted_third"),(L1_location="foreign"),(L1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12" s="20" t="s">
        <v>14</v>
      </c>
    </row>
    <row r="13" ht="60" customHeight="1" spans="1:24" s="20" customFormat="1" x14ac:dyDescent="0.25">
      <c r="A13" s="20" t="s">
        <v>341</v>
      </c>
      <c r="B13" s="20" t="s">
        <v>312</v>
      </c>
      <c r="C13" s="20" t="s">
        <v>305</v>
      </c>
      <c r="D13" s="20" t="s">
        <v>323</v>
      </c>
      <c r="E13" s="20" t="s">
        <v>347</v>
      </c>
      <c r="F13" s="21" t="s">
        <v>348</v>
      </c>
      <c r="G13" s="20" t="b">
        <v>0</v>
      </c>
      <c r="H13" s="20" t="b">
        <v>0</v>
      </c>
      <c r="I13" s="20" t="b">
        <v>1</v>
      </c>
      <c r="J13" s="21" t="s">
        <v>14</v>
      </c>
      <c r="K13" s="22" t="s">
        <v>14</v>
      </c>
      <c r="L13" s="23" t="s">
        <v>14</v>
      </c>
      <c r="M13" s="23" t="s">
        <v>14</v>
      </c>
      <c r="N13" s="24" t="s">
        <v>344</v>
      </c>
      <c r="S13" s="25" t="s">
        <v>309</v>
      </c>
      <c r="T13" s="21" t="s">
        <v>345</v>
      </c>
      <c r="U13" s="20" t="s">
        <v>287</v>
      </c>
      <c r="V13" s="21" t="s">
        <v>346</v>
      </c>
      <c r="W13" s="26">
        <f>IF(OR(OR((L1_location="regional_treaty"),(L1_location="trusted_third"),(L1_location="foreign"),(L1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13" s="20" t="s">
        <v>14</v>
      </c>
    </row>
    <row r="14" ht="60" customHeight="1" spans="1:24" s="20" customFormat="1" x14ac:dyDescent="0.25">
      <c r="A14" s="20" t="s">
        <v>349</v>
      </c>
      <c r="B14" s="20" t="s">
        <v>316</v>
      </c>
      <c r="C14" s="20" t="s">
        <v>305</v>
      </c>
      <c r="D14" s="20" t="s">
        <v>323</v>
      </c>
      <c r="E14" s="20" t="s">
        <v>350</v>
      </c>
      <c r="F14" s="21" t="s">
        <v>351</v>
      </c>
      <c r="G14" s="20" t="b">
        <v>0</v>
      </c>
      <c r="H14" s="20" t="b">
        <v>0</v>
      </c>
      <c r="I14" s="20" t="b">
        <v>0</v>
      </c>
      <c r="J14" s="21" t="s">
        <v>14</v>
      </c>
      <c r="K14" s="22" t="s">
        <v>14</v>
      </c>
      <c r="L14" s="23" t="s">
        <v>14</v>
      </c>
      <c r="M14" s="23" t="s">
        <v>14</v>
      </c>
      <c r="N14" s="24" t="s">
        <v>352</v>
      </c>
      <c r="S14" s="25" t="s">
        <v>309</v>
      </c>
      <c r="T14" s="21" t="s">
        <v>353</v>
      </c>
      <c r="U14" s="20" t="s">
        <v>287</v>
      </c>
      <c r="V14" s="21" t="s">
        <v>354</v>
      </c>
      <c r="W14" s="26" t="s">
        <v>289</v>
      </c>
      <c r="X14" s="20" t="s">
        <v>14</v>
      </c>
    </row>
    <row r="15" ht="60" customHeight="1" spans="1:24" s="20" customFormat="1" x14ac:dyDescent="0.25">
      <c r="A15" s="20" t="s">
        <v>355</v>
      </c>
      <c r="B15" s="20" t="s">
        <v>316</v>
      </c>
      <c r="C15" s="20" t="s">
        <v>305</v>
      </c>
      <c r="D15" s="20" t="s">
        <v>323</v>
      </c>
      <c r="E15" s="20" t="s">
        <v>356</v>
      </c>
      <c r="F15" s="21" t="s">
        <v>357</v>
      </c>
      <c r="G15" s="20" t="b">
        <v>0</v>
      </c>
      <c r="H15" s="20" t="b">
        <v>0</v>
      </c>
      <c r="I15" s="20" t="b">
        <v>0</v>
      </c>
      <c r="J15" s="21" t="s">
        <v>14</v>
      </c>
      <c r="K15" s="22" t="s">
        <v>14</v>
      </c>
      <c r="L15" s="23" t="s">
        <v>14</v>
      </c>
      <c r="M15" s="23" t="s">
        <v>14</v>
      </c>
      <c r="N15" s="24" t="s">
        <v>358</v>
      </c>
      <c r="S15" s="25" t="s">
        <v>309</v>
      </c>
      <c r="T15" s="21" t="s">
        <v>359</v>
      </c>
      <c r="U15" s="20" t="s">
        <v>287</v>
      </c>
      <c r="V15" s="21" t="s">
        <v>360</v>
      </c>
      <c r="W15" s="26" t="s">
        <v>289</v>
      </c>
      <c r="X15" s="20" t="s">
        <v>14</v>
      </c>
    </row>
    <row r="16" ht="45" customHeight="1" spans="1:24" s="13" customFormat="1" x14ac:dyDescent="0.25">
      <c r="A16" s="13" t="s">
        <v>361</v>
      </c>
      <c r="B16" s="13" t="s">
        <v>277</v>
      </c>
      <c r="C16" s="13" t="s">
        <v>278</v>
      </c>
      <c r="D16" s="13" t="s">
        <v>362</v>
      </c>
      <c r="E16" s="13" t="s">
        <v>363</v>
      </c>
      <c r="F16" s="14" t="s">
        <v>364</v>
      </c>
      <c r="G16" s="13" t="b">
        <v>1</v>
      </c>
      <c r="H16" s="13" t="b">
        <v>1</v>
      </c>
      <c r="I16" s="13" t="b">
        <v>1</v>
      </c>
      <c r="J16" s="14" t="s">
        <v>365</v>
      </c>
      <c r="K16" s="15" t="s">
        <v>14</v>
      </c>
      <c r="L16" s="16" t="s">
        <v>14</v>
      </c>
      <c r="M16" s="16" t="s">
        <v>14</v>
      </c>
      <c r="N16" s="17" t="s">
        <v>366</v>
      </c>
      <c r="O16" s="13" t="s">
        <v>367</v>
      </c>
      <c r="Q16" s="13">
        <v>2</v>
      </c>
      <c r="R16" s="13">
        <v>2</v>
      </c>
      <c r="S16" s="18" t="s">
        <v>285</v>
      </c>
      <c r="T16" s="14" t="s">
        <v>368</v>
      </c>
      <c r="U16" s="13" t="s">
        <v>287</v>
      </c>
      <c r="V16" s="14" t="s">
        <v>369</v>
      </c>
      <c r="W16" s="19">
        <f>IF(OR((L2_ownership="provider"),(L3_ownership="provider"),(L4_ownership="provider")),"Yes","Hidden by scope")</f>
      </c>
      <c r="X16" s="27" t="s">
        <v>370</v>
      </c>
    </row>
    <row r="17" ht="45" customHeight="1" spans="1:24" s="13" customFormat="1" x14ac:dyDescent="0.25">
      <c r="A17" s="13" t="s">
        <v>361</v>
      </c>
      <c r="B17" s="13" t="s">
        <v>290</v>
      </c>
      <c r="C17" s="13" t="s">
        <v>278</v>
      </c>
      <c r="D17" s="13" t="s">
        <v>362</v>
      </c>
      <c r="E17" s="13" t="s">
        <v>363</v>
      </c>
      <c r="F17" s="14" t="s">
        <v>371</v>
      </c>
      <c r="G17" s="13" t="b">
        <v>1</v>
      </c>
      <c r="H17" s="13" t="b">
        <v>1</v>
      </c>
      <c r="I17" s="13" t="b">
        <v>1</v>
      </c>
      <c r="J17" s="14" t="s">
        <v>365</v>
      </c>
      <c r="K17" s="15" t="s">
        <v>14</v>
      </c>
      <c r="L17" s="16" t="s">
        <v>14</v>
      </c>
      <c r="M17" s="16" t="s">
        <v>14</v>
      </c>
      <c r="N17" s="17" t="s">
        <v>366</v>
      </c>
      <c r="O17" s="13" t="s">
        <v>372</v>
      </c>
      <c r="Q17" s="13">
        <v>2</v>
      </c>
      <c r="R17" s="13">
        <v>2</v>
      </c>
      <c r="S17" s="18" t="s">
        <v>285</v>
      </c>
      <c r="T17" s="14" t="s">
        <v>368</v>
      </c>
      <c r="U17" s="13" t="s">
        <v>287</v>
      </c>
      <c r="V17" s="14" t="s">
        <v>369</v>
      </c>
      <c r="W17" s="19">
        <f>IF(OR((L2_ownership="provider"),(L3_ownership="provider"),(L4_ownership="provider")),"Yes","Hidden by scope")</f>
      </c>
      <c r="X17" s="27" t="s">
        <v>370</v>
      </c>
    </row>
    <row r="18" ht="45" customHeight="1" spans="1:24" s="13" customFormat="1" x14ac:dyDescent="0.25">
      <c r="A18" s="13" t="s">
        <v>373</v>
      </c>
      <c r="B18" s="13" t="s">
        <v>316</v>
      </c>
      <c r="C18" s="13" t="s">
        <v>278</v>
      </c>
      <c r="D18" s="13" t="s">
        <v>362</v>
      </c>
      <c r="E18" s="13" t="s">
        <v>374</v>
      </c>
      <c r="F18" s="14" t="s">
        <v>375</v>
      </c>
      <c r="G18" s="13" t="b">
        <v>0</v>
      </c>
      <c r="H18" s="13" t="b">
        <v>1</v>
      </c>
      <c r="I18" s="13" t="b">
        <v>1</v>
      </c>
      <c r="J18" s="14" t="s">
        <v>376</v>
      </c>
      <c r="K18" s="15" t="s">
        <v>14</v>
      </c>
      <c r="L18" s="16" t="s">
        <v>14</v>
      </c>
      <c r="M18" s="16" t="s">
        <v>14</v>
      </c>
      <c r="N18" s="17" t="s">
        <v>377</v>
      </c>
      <c r="O18" s="13" t="s">
        <v>373</v>
      </c>
      <c r="Q18" s="13">
        <v>1</v>
      </c>
      <c r="R18" s="13">
        <v>1</v>
      </c>
      <c r="S18" s="18" t="s">
        <v>285</v>
      </c>
      <c r="T18" s="14" t="s">
        <v>378</v>
      </c>
      <c r="U18" s="13" t="s">
        <v>287</v>
      </c>
      <c r="V18" s="14" t="s">
        <v>379</v>
      </c>
      <c r="W18" s="19">
        <f>IF(OR((L2_ownership="provider"),(L3_ownership="provider"),(L4_ownership="provider")),"Yes","Hidden by scope")</f>
      </c>
      <c r="X18" s="13" t="s">
        <v>14</v>
      </c>
    </row>
    <row r="19" ht="60" customHeight="1" spans="1:24" s="13" customFormat="1" x14ac:dyDescent="0.25">
      <c r="A19" s="13" t="s">
        <v>380</v>
      </c>
      <c r="B19" s="13" t="s">
        <v>316</v>
      </c>
      <c r="C19" s="13" t="s">
        <v>305</v>
      </c>
      <c r="D19" s="13" t="s">
        <v>362</v>
      </c>
      <c r="E19" s="13" t="s">
        <v>381</v>
      </c>
      <c r="F19" s="14" t="s">
        <v>382</v>
      </c>
      <c r="G19" s="13" t="b">
        <v>0</v>
      </c>
      <c r="H19" s="13" t="b">
        <v>0</v>
      </c>
      <c r="I19" s="13" t="b">
        <v>1</v>
      </c>
      <c r="J19" s="14" t="s">
        <v>383</v>
      </c>
      <c r="K19" s="15" t="s">
        <v>14</v>
      </c>
      <c r="L19" s="16" t="s">
        <v>14</v>
      </c>
      <c r="M19" s="16" t="s">
        <v>14</v>
      </c>
      <c r="N19" s="17" t="s">
        <v>384</v>
      </c>
      <c r="P19" s="13" t="s">
        <v>385</v>
      </c>
      <c r="Q19" s="13">
        <v>3</v>
      </c>
      <c r="R19" s="13">
        <v>3</v>
      </c>
      <c r="S19" s="18" t="s">
        <v>309</v>
      </c>
      <c r="T19" s="14" t="s">
        <v>386</v>
      </c>
      <c r="U19" s="13" t="s">
        <v>387</v>
      </c>
      <c r="V19" s="14" t="s">
        <v>388</v>
      </c>
      <c r="W19" s="19">
        <f>IF((L4_ownership="provider"),"Yes","Hidden by scope")</f>
      </c>
      <c r="X19" s="13" t="s">
        <v>14</v>
      </c>
    </row>
    <row r="20" ht="60" customHeight="1" spans="1:24" s="13" customFormat="1" x14ac:dyDescent="0.25">
      <c r="A20" s="13" t="s">
        <v>389</v>
      </c>
      <c r="B20" s="13" t="s">
        <v>316</v>
      </c>
      <c r="C20" s="13" t="s">
        <v>305</v>
      </c>
      <c r="D20" s="13" t="s">
        <v>362</v>
      </c>
      <c r="E20" s="13" t="s">
        <v>390</v>
      </c>
      <c r="F20" s="14" t="s">
        <v>391</v>
      </c>
      <c r="G20" s="13" t="b">
        <v>0</v>
      </c>
      <c r="H20" s="13" t="b">
        <v>0</v>
      </c>
      <c r="I20" s="13" t="b">
        <v>1</v>
      </c>
      <c r="J20" s="14" t="s">
        <v>392</v>
      </c>
      <c r="K20" s="15" t="s">
        <v>14</v>
      </c>
      <c r="L20" s="16" t="s">
        <v>14</v>
      </c>
      <c r="M20" s="16" t="s">
        <v>14</v>
      </c>
      <c r="N20" s="17" t="s">
        <v>393</v>
      </c>
      <c r="P20" s="13" t="s">
        <v>394</v>
      </c>
      <c r="Q20" s="13">
        <v>2</v>
      </c>
      <c r="R20" s="13">
        <v>2</v>
      </c>
      <c r="S20" s="18" t="s">
        <v>309</v>
      </c>
      <c r="T20" s="14" t="s">
        <v>395</v>
      </c>
      <c r="U20" s="13" t="s">
        <v>387</v>
      </c>
      <c r="V20" s="14" t="s">
        <v>396</v>
      </c>
      <c r="W20" s="19">
        <f>IF((L4_ownership="provider"),"Yes","Hidden by scope")</f>
      </c>
      <c r="X20" s="13" t="s">
        <v>14</v>
      </c>
    </row>
    <row r="21" ht="60" customHeight="1" spans="1:24" s="13" customFormat="1" x14ac:dyDescent="0.25">
      <c r="A21" s="13" t="s">
        <v>397</v>
      </c>
      <c r="B21" s="13" t="s">
        <v>316</v>
      </c>
      <c r="C21" s="13" t="s">
        <v>305</v>
      </c>
      <c r="D21" s="13" t="s">
        <v>362</v>
      </c>
      <c r="E21" s="13" t="s">
        <v>398</v>
      </c>
      <c r="F21" s="14" t="s">
        <v>399</v>
      </c>
      <c r="G21" s="13" t="b">
        <v>0</v>
      </c>
      <c r="H21" s="13" t="b">
        <v>0</v>
      </c>
      <c r="I21" s="13" t="b">
        <v>0</v>
      </c>
      <c r="J21" s="14" t="s">
        <v>14</v>
      </c>
      <c r="K21" s="15" t="s">
        <v>14</v>
      </c>
      <c r="L21" s="16" t="s">
        <v>14</v>
      </c>
      <c r="M21" s="16" t="s">
        <v>14</v>
      </c>
      <c r="N21" s="17" t="s">
        <v>400</v>
      </c>
      <c r="S21" s="18" t="s">
        <v>309</v>
      </c>
      <c r="T21" s="14" t="s">
        <v>401</v>
      </c>
      <c r="U21" s="13" t="s">
        <v>287</v>
      </c>
      <c r="V21" s="14" t="s">
        <v>402</v>
      </c>
      <c r="W21" s="19">
        <f>IF(OR((L3_ownership="provider"),(L4_ownership="provider")),"Yes","Hidden by scope")</f>
      </c>
      <c r="X21" s="13" t="s">
        <v>14</v>
      </c>
    </row>
    <row r="22" ht="60" customHeight="1" spans="1:24" s="13" customFormat="1" x14ac:dyDescent="0.25">
      <c r="A22" s="13" t="s">
        <v>403</v>
      </c>
      <c r="B22" s="13" t="s">
        <v>316</v>
      </c>
      <c r="C22" s="13" t="s">
        <v>305</v>
      </c>
      <c r="D22" s="13" t="s">
        <v>362</v>
      </c>
      <c r="E22" s="13" t="s">
        <v>404</v>
      </c>
      <c r="F22" s="14" t="s">
        <v>405</v>
      </c>
      <c r="G22" s="13" t="b">
        <v>0</v>
      </c>
      <c r="H22" s="13" t="b">
        <v>0</v>
      </c>
      <c r="I22" s="13" t="b">
        <v>0</v>
      </c>
      <c r="J22" s="14" t="s">
        <v>14</v>
      </c>
      <c r="K22" s="15" t="s">
        <v>14</v>
      </c>
      <c r="L22" s="16" t="s">
        <v>14</v>
      </c>
      <c r="M22" s="16" t="s">
        <v>14</v>
      </c>
      <c r="N22" s="17" t="s">
        <v>406</v>
      </c>
      <c r="S22" s="18" t="s">
        <v>309</v>
      </c>
      <c r="T22" s="14" t="s">
        <v>407</v>
      </c>
      <c r="U22" s="13" t="s">
        <v>287</v>
      </c>
      <c r="V22" s="14" t="s">
        <v>408</v>
      </c>
      <c r="W22" s="19">
        <f>IF(OR((L3_ownership="provider"),(L4_ownership="provider")),"Yes","Hidden by scope")</f>
      </c>
      <c r="X22" s="13" t="s">
        <v>14</v>
      </c>
    </row>
    <row r="23" ht="60" customHeight="1" spans="1:24" s="20" customFormat="1" x14ac:dyDescent="0.25">
      <c r="A23" s="20" t="s">
        <v>409</v>
      </c>
      <c r="B23" s="20" t="s">
        <v>277</v>
      </c>
      <c r="C23" s="20" t="s">
        <v>278</v>
      </c>
      <c r="D23" s="20" t="s">
        <v>410</v>
      </c>
      <c r="E23" s="20" t="s">
        <v>411</v>
      </c>
      <c r="F23" s="21" t="s">
        <v>412</v>
      </c>
      <c r="G23" s="20" t="b">
        <v>1</v>
      </c>
      <c r="H23" s="20" t="b">
        <v>1</v>
      </c>
      <c r="I23" s="20" t="b">
        <v>1</v>
      </c>
      <c r="J23" s="21" t="s">
        <v>413</v>
      </c>
      <c r="K23" s="22" t="s">
        <v>14</v>
      </c>
      <c r="L23" s="23" t="s">
        <v>14</v>
      </c>
      <c r="M23" s="23" t="s">
        <v>14</v>
      </c>
      <c r="N23" s="24" t="s">
        <v>414</v>
      </c>
      <c r="O23" s="20" t="s">
        <v>415</v>
      </c>
      <c r="Q23" s="20">
        <v>2</v>
      </c>
      <c r="R23" s="20">
        <v>2</v>
      </c>
      <c r="S23" s="25" t="s">
        <v>285</v>
      </c>
      <c r="T23" s="21" t="s">
        <v>416</v>
      </c>
      <c r="U23" s="20" t="s">
        <v>287</v>
      </c>
      <c r="V23" s="21" t="s">
        <v>417</v>
      </c>
      <c r="W23" s="26">
        <f>IF(OR((L5_operation="local_si"),(L5_operation="foreign_vendor"),(L5_operation="provider")),"Yes","Hidden by scope")</f>
      </c>
      <c r="X23" s="28" t="s">
        <v>418</v>
      </c>
    </row>
    <row r="24" ht="60" customHeight="1" spans="1:24" s="20" customFormat="1" x14ac:dyDescent="0.25">
      <c r="A24" s="20" t="s">
        <v>409</v>
      </c>
      <c r="B24" s="20" t="s">
        <v>290</v>
      </c>
      <c r="C24" s="20" t="s">
        <v>278</v>
      </c>
      <c r="D24" s="20" t="s">
        <v>410</v>
      </c>
      <c r="E24" s="20" t="s">
        <v>411</v>
      </c>
      <c r="F24" s="21" t="s">
        <v>419</v>
      </c>
      <c r="G24" s="20" t="b">
        <v>1</v>
      </c>
      <c r="H24" s="20" t="b">
        <v>1</v>
      </c>
      <c r="I24" s="20" t="b">
        <v>1</v>
      </c>
      <c r="J24" s="21" t="s">
        <v>413</v>
      </c>
      <c r="K24" s="22" t="s">
        <v>14</v>
      </c>
      <c r="L24" s="23" t="s">
        <v>14</v>
      </c>
      <c r="M24" s="23" t="s">
        <v>14</v>
      </c>
      <c r="N24" s="24" t="s">
        <v>414</v>
      </c>
      <c r="O24" s="20" t="s">
        <v>420</v>
      </c>
      <c r="Q24" s="20">
        <v>2</v>
      </c>
      <c r="R24" s="20">
        <v>2</v>
      </c>
      <c r="S24" s="25" t="s">
        <v>285</v>
      </c>
      <c r="T24" s="21" t="s">
        <v>416</v>
      </c>
      <c r="U24" s="20" t="s">
        <v>287</v>
      </c>
      <c r="V24" s="21" t="s">
        <v>417</v>
      </c>
      <c r="W24" s="26">
        <f>IF(OR((L5_operation="local_si"),(L5_operation="foreign_vendor"),(L5_operation="provider")),"Yes","Hidden by scope")</f>
      </c>
      <c r="X24" s="28" t="s">
        <v>418</v>
      </c>
    </row>
    <row r="25" ht="60" customHeight="1" spans="1:24" s="20" customFormat="1" x14ac:dyDescent="0.25">
      <c r="A25" s="20" t="s">
        <v>421</v>
      </c>
      <c r="B25" s="20" t="s">
        <v>277</v>
      </c>
      <c r="C25" s="20" t="s">
        <v>278</v>
      </c>
      <c r="D25" s="20" t="s">
        <v>410</v>
      </c>
      <c r="E25" s="20" t="s">
        <v>422</v>
      </c>
      <c r="F25" s="21" t="s">
        <v>423</v>
      </c>
      <c r="G25" s="20" t="b">
        <v>1</v>
      </c>
      <c r="H25" s="20" t="b">
        <v>1</v>
      </c>
      <c r="I25" s="20" t="b">
        <v>1</v>
      </c>
      <c r="J25" s="21" t="s">
        <v>424</v>
      </c>
      <c r="K25" s="22" t="s">
        <v>14</v>
      </c>
      <c r="L25" s="23" t="s">
        <v>14</v>
      </c>
      <c r="M25" s="23" t="s">
        <v>14</v>
      </c>
      <c r="N25" s="24" t="s">
        <v>425</v>
      </c>
      <c r="O25" s="20" t="s">
        <v>426</v>
      </c>
      <c r="Q25" s="20">
        <v>2</v>
      </c>
      <c r="R25" s="20">
        <v>2</v>
      </c>
      <c r="S25" s="25" t="s">
        <v>285</v>
      </c>
      <c r="T25" s="21" t="s">
        <v>427</v>
      </c>
      <c r="U25" s="20" t="s">
        <v>287</v>
      </c>
      <c r="V25" s="21" t="s">
        <v>428</v>
      </c>
      <c r="W25" s="26">
        <f>IF(OR(OR((L5_operation="local_si"),(L5_operation="foreign_vendor"),(L5_operation="provider")),OR((L5_location="regional_treaty"),(L5_location="trusted_third"),(L5_location="foreign"),(L5_location="unknown"))),"Yes","Hidden by scope")</f>
      </c>
      <c r="X25" s="28" t="s">
        <v>429</v>
      </c>
    </row>
    <row r="26" ht="60" customHeight="1" spans="1:24" s="20" customFormat="1" x14ac:dyDescent="0.25">
      <c r="A26" s="20" t="s">
        <v>421</v>
      </c>
      <c r="B26" s="20" t="s">
        <v>290</v>
      </c>
      <c r="C26" s="20" t="s">
        <v>278</v>
      </c>
      <c r="D26" s="20" t="s">
        <v>410</v>
      </c>
      <c r="E26" s="20" t="s">
        <v>422</v>
      </c>
      <c r="F26" s="21" t="s">
        <v>430</v>
      </c>
      <c r="G26" s="20" t="b">
        <v>1</v>
      </c>
      <c r="H26" s="20" t="b">
        <v>1</v>
      </c>
      <c r="I26" s="20" t="b">
        <v>1</v>
      </c>
      <c r="J26" s="21" t="s">
        <v>424</v>
      </c>
      <c r="K26" s="22" t="s">
        <v>14</v>
      </c>
      <c r="L26" s="23" t="s">
        <v>14</v>
      </c>
      <c r="M26" s="23" t="s">
        <v>14</v>
      </c>
      <c r="N26" s="24" t="s">
        <v>425</v>
      </c>
      <c r="O26" s="20" t="s">
        <v>431</v>
      </c>
      <c r="Q26" s="20">
        <v>2</v>
      </c>
      <c r="R26" s="20">
        <v>2</v>
      </c>
      <c r="S26" s="25" t="s">
        <v>285</v>
      </c>
      <c r="T26" s="21" t="s">
        <v>427</v>
      </c>
      <c r="U26" s="20" t="s">
        <v>287</v>
      </c>
      <c r="V26" s="21" t="s">
        <v>428</v>
      </c>
      <c r="W26" s="26">
        <f>IF(OR(OR((L5_operation="local_si"),(L5_operation="foreign_vendor"),(L5_operation="provider")),OR((L5_location="regional_treaty"),(L5_location="trusted_third"),(L5_location="foreign"),(L5_location="unknown"))),"Yes","Hidden by scope")</f>
      </c>
      <c r="X26" s="28" t="s">
        <v>429</v>
      </c>
    </row>
    <row r="27" ht="60" customHeight="1" spans="1:24" s="20" customFormat="1" x14ac:dyDescent="0.25">
      <c r="A27" s="20" t="s">
        <v>432</v>
      </c>
      <c r="B27" s="20" t="s">
        <v>316</v>
      </c>
      <c r="C27" s="20" t="s">
        <v>278</v>
      </c>
      <c r="D27" s="20" t="s">
        <v>410</v>
      </c>
      <c r="E27" s="20" t="s">
        <v>433</v>
      </c>
      <c r="F27" s="21" t="s">
        <v>434</v>
      </c>
      <c r="G27" s="20" t="b">
        <v>0</v>
      </c>
      <c r="H27" s="20" t="b">
        <v>1</v>
      </c>
      <c r="I27" s="20" t="b">
        <v>1</v>
      </c>
      <c r="J27" s="21" t="s">
        <v>435</v>
      </c>
      <c r="K27" s="22" t="s">
        <v>14</v>
      </c>
      <c r="L27" s="23" t="s">
        <v>14</v>
      </c>
      <c r="M27" s="23" t="s">
        <v>14</v>
      </c>
      <c r="N27" s="24" t="s">
        <v>436</v>
      </c>
      <c r="O27" s="20" t="s">
        <v>437</v>
      </c>
      <c r="Q27" s="20">
        <v>2</v>
      </c>
      <c r="R27" s="20">
        <v>2</v>
      </c>
      <c r="S27" s="25" t="s">
        <v>285</v>
      </c>
      <c r="T27" s="21" t="s">
        <v>438</v>
      </c>
      <c r="U27" s="20" t="s">
        <v>287</v>
      </c>
      <c r="V27" s="21" t="s">
        <v>439</v>
      </c>
      <c r="W27" s="26" t="s">
        <v>289</v>
      </c>
      <c r="X27" s="20" t="s">
        <v>14</v>
      </c>
    </row>
    <row r="28" ht="60" customHeight="1" spans="1:24" s="20" customFormat="1" x14ac:dyDescent="0.25">
      <c r="A28" s="20" t="s">
        <v>440</v>
      </c>
      <c r="B28" s="20" t="s">
        <v>316</v>
      </c>
      <c r="C28" s="20" t="s">
        <v>305</v>
      </c>
      <c r="D28" s="20" t="s">
        <v>410</v>
      </c>
      <c r="E28" s="20" t="s">
        <v>441</v>
      </c>
      <c r="F28" s="21" t="s">
        <v>442</v>
      </c>
      <c r="G28" s="20" t="b">
        <v>0</v>
      </c>
      <c r="H28" s="20" t="b">
        <v>0</v>
      </c>
      <c r="I28" s="20" t="b">
        <v>1</v>
      </c>
      <c r="J28" s="21" t="s">
        <v>14</v>
      </c>
      <c r="K28" s="22" t="s">
        <v>14</v>
      </c>
      <c r="L28" s="23" t="s">
        <v>14</v>
      </c>
      <c r="M28" s="23" t="s">
        <v>14</v>
      </c>
      <c r="N28" s="24" t="s">
        <v>443</v>
      </c>
      <c r="S28" s="25" t="s">
        <v>309</v>
      </c>
      <c r="T28" s="21" t="s">
        <v>444</v>
      </c>
      <c r="U28" s="20" t="s">
        <v>287</v>
      </c>
      <c r="V28" s="21" t="s">
        <v>445</v>
      </c>
      <c r="W28" s="26" t="s">
        <v>289</v>
      </c>
      <c r="X28" s="20" t="s">
        <v>14</v>
      </c>
    </row>
    <row r="29" ht="60" customHeight="1" spans="1:24" s="20" customFormat="1" x14ac:dyDescent="0.25">
      <c r="A29" s="20" t="s">
        <v>446</v>
      </c>
      <c r="B29" s="20" t="s">
        <v>304</v>
      </c>
      <c r="C29" s="20" t="s">
        <v>305</v>
      </c>
      <c r="D29" s="20" t="s">
        <v>410</v>
      </c>
      <c r="E29" s="20" t="s">
        <v>447</v>
      </c>
      <c r="F29" s="21" t="s">
        <v>448</v>
      </c>
      <c r="G29" s="20" t="b">
        <v>0</v>
      </c>
      <c r="H29" s="20" t="b">
        <v>0</v>
      </c>
      <c r="I29" s="20" t="b">
        <v>1</v>
      </c>
      <c r="J29" s="21" t="s">
        <v>14</v>
      </c>
      <c r="K29" s="22" t="s">
        <v>14</v>
      </c>
      <c r="L29" s="23" t="s">
        <v>14</v>
      </c>
      <c r="M29" s="23" t="s">
        <v>14</v>
      </c>
      <c r="N29" s="24" t="s">
        <v>449</v>
      </c>
      <c r="S29" s="25" t="s">
        <v>309</v>
      </c>
      <c r="T29" s="21" t="s">
        <v>450</v>
      </c>
      <c r="U29" s="20" t="s">
        <v>287</v>
      </c>
      <c r="V29" s="21" t="s">
        <v>451</v>
      </c>
      <c r="W29" s="26" t="s">
        <v>289</v>
      </c>
      <c r="X29" s="20" t="s">
        <v>14</v>
      </c>
    </row>
    <row r="30" ht="60" customHeight="1" spans="1:24" s="20" customFormat="1" x14ac:dyDescent="0.25">
      <c r="A30" s="20" t="s">
        <v>446</v>
      </c>
      <c r="B30" s="20" t="s">
        <v>312</v>
      </c>
      <c r="C30" s="20" t="s">
        <v>305</v>
      </c>
      <c r="D30" s="20" t="s">
        <v>410</v>
      </c>
      <c r="E30" s="20" t="s">
        <v>452</v>
      </c>
      <c r="F30" s="21" t="s">
        <v>453</v>
      </c>
      <c r="G30" s="20" t="b">
        <v>0</v>
      </c>
      <c r="H30" s="20" t="b">
        <v>0</v>
      </c>
      <c r="I30" s="20" t="b">
        <v>1</v>
      </c>
      <c r="J30" s="21" t="s">
        <v>14</v>
      </c>
      <c r="K30" s="22" t="s">
        <v>14</v>
      </c>
      <c r="L30" s="23" t="s">
        <v>14</v>
      </c>
      <c r="M30" s="23" t="s">
        <v>14</v>
      </c>
      <c r="N30" s="24" t="s">
        <v>449</v>
      </c>
      <c r="S30" s="25" t="s">
        <v>309</v>
      </c>
      <c r="T30" s="21" t="s">
        <v>450</v>
      </c>
      <c r="U30" s="20" t="s">
        <v>287</v>
      </c>
      <c r="V30" s="21" t="s">
        <v>451</v>
      </c>
      <c r="W30" s="26" t="s">
        <v>289</v>
      </c>
      <c r="X30" s="20" t="s">
        <v>14</v>
      </c>
    </row>
    <row r="31" ht="60" customHeight="1" spans="1:24" s="20" customFormat="1" x14ac:dyDescent="0.25">
      <c r="A31" s="20" t="s">
        <v>454</v>
      </c>
      <c r="B31" s="20" t="s">
        <v>304</v>
      </c>
      <c r="C31" s="20" t="s">
        <v>305</v>
      </c>
      <c r="D31" s="20" t="s">
        <v>410</v>
      </c>
      <c r="E31" s="20" t="s">
        <v>455</v>
      </c>
      <c r="F31" s="21" t="s">
        <v>456</v>
      </c>
      <c r="G31" s="20" t="b">
        <v>0</v>
      </c>
      <c r="H31" s="20" t="b">
        <v>0</v>
      </c>
      <c r="I31" s="20" t="b">
        <v>1</v>
      </c>
      <c r="J31" s="21" t="s">
        <v>14</v>
      </c>
      <c r="K31" s="22" t="s">
        <v>14</v>
      </c>
      <c r="L31" s="23" t="s">
        <v>14</v>
      </c>
      <c r="M31" s="23" t="s">
        <v>14</v>
      </c>
      <c r="N31" s="24" t="s">
        <v>457</v>
      </c>
      <c r="S31" s="25" t="s">
        <v>309</v>
      </c>
      <c r="T31" s="21" t="s">
        <v>458</v>
      </c>
      <c r="U31" s="20" t="s">
        <v>287</v>
      </c>
      <c r="V31" s="21" t="s">
        <v>459</v>
      </c>
      <c r="W31" s="26">
        <f>IF(OR((L4_dependency="licensed_supported"),(L4_dependency="licensed_no_support"),(L4_dependency="proprietary_inaccessible"),(L4_ownership="provider")),"Yes","Hidden by scope")</f>
      </c>
      <c r="X31" s="28" t="s">
        <v>460</v>
      </c>
    </row>
    <row r="32" ht="60" customHeight="1" spans="1:24" s="20" customFormat="1" x14ac:dyDescent="0.25">
      <c r="A32" s="20" t="s">
        <v>454</v>
      </c>
      <c r="B32" s="20" t="s">
        <v>312</v>
      </c>
      <c r="C32" s="20" t="s">
        <v>305</v>
      </c>
      <c r="D32" s="20" t="s">
        <v>410</v>
      </c>
      <c r="E32" s="20" t="s">
        <v>461</v>
      </c>
      <c r="F32" s="21" t="s">
        <v>462</v>
      </c>
      <c r="G32" s="20" t="b">
        <v>0</v>
      </c>
      <c r="H32" s="20" t="b">
        <v>0</v>
      </c>
      <c r="I32" s="20" t="b">
        <v>1</v>
      </c>
      <c r="J32" s="21" t="s">
        <v>14</v>
      </c>
      <c r="K32" s="22" t="s">
        <v>14</v>
      </c>
      <c r="L32" s="23" t="s">
        <v>14</v>
      </c>
      <c r="M32" s="23" t="s">
        <v>14</v>
      </c>
      <c r="N32" s="24" t="s">
        <v>457</v>
      </c>
      <c r="S32" s="25" t="s">
        <v>309</v>
      </c>
      <c r="T32" s="21" t="s">
        <v>458</v>
      </c>
      <c r="U32" s="20" t="s">
        <v>287</v>
      </c>
      <c r="V32" s="21" t="s">
        <v>459</v>
      </c>
      <c r="W32" s="26">
        <f>IF(OR((L4_dependency="licensed_supported"),(L4_dependency="licensed_no_support"),(L4_dependency="proprietary_inaccessible"),(L4_ownership="provider")),"Yes","Hidden by scope")</f>
      </c>
      <c r="X32" s="28" t="s">
        <v>460</v>
      </c>
    </row>
    <row r="33" ht="60" customHeight="1" spans="1:24" s="20" customFormat="1" x14ac:dyDescent="0.25">
      <c r="A33" s="20" t="s">
        <v>463</v>
      </c>
      <c r="B33" s="20" t="s">
        <v>316</v>
      </c>
      <c r="C33" s="20" t="s">
        <v>305</v>
      </c>
      <c r="D33" s="20" t="s">
        <v>410</v>
      </c>
      <c r="E33" s="20" t="s">
        <v>464</v>
      </c>
      <c r="F33" s="21" t="s">
        <v>465</v>
      </c>
      <c r="G33" s="20" t="b">
        <v>0</v>
      </c>
      <c r="H33" s="20" t="b">
        <v>0</v>
      </c>
      <c r="I33" s="20" t="b">
        <v>0</v>
      </c>
      <c r="J33" s="21" t="s">
        <v>14</v>
      </c>
      <c r="K33" s="22" t="s">
        <v>14</v>
      </c>
      <c r="L33" s="23" t="s">
        <v>14</v>
      </c>
      <c r="M33" s="23" t="s">
        <v>14</v>
      </c>
      <c r="N33" s="24" t="s">
        <v>466</v>
      </c>
      <c r="S33" s="25" t="s">
        <v>309</v>
      </c>
      <c r="T33" s="21" t="s">
        <v>467</v>
      </c>
      <c r="U33" s="20" t="s">
        <v>387</v>
      </c>
      <c r="V33" s="21" t="s">
        <v>468</v>
      </c>
      <c r="W33" s="26" t="s">
        <v>289</v>
      </c>
      <c r="X33" s="20" t="s">
        <v>14</v>
      </c>
    </row>
    <row r="34" ht="60" customHeight="1" spans="1:24" s="20" customFormat="1" x14ac:dyDescent="0.25">
      <c r="A34" s="20" t="s">
        <v>469</v>
      </c>
      <c r="B34" s="20" t="s">
        <v>316</v>
      </c>
      <c r="C34" s="20" t="s">
        <v>305</v>
      </c>
      <c r="D34" s="20" t="s">
        <v>410</v>
      </c>
      <c r="E34" s="20" t="s">
        <v>470</v>
      </c>
      <c r="F34" s="21" t="s">
        <v>471</v>
      </c>
      <c r="G34" s="20" t="b">
        <v>0</v>
      </c>
      <c r="H34" s="20" t="b">
        <v>0</v>
      </c>
      <c r="I34" s="20" t="b">
        <v>0</v>
      </c>
      <c r="J34" s="21" t="s">
        <v>14</v>
      </c>
      <c r="K34" s="22" t="s">
        <v>14</v>
      </c>
      <c r="L34" s="23" t="s">
        <v>14</v>
      </c>
      <c r="M34" s="23" t="s">
        <v>14</v>
      </c>
      <c r="N34" s="24" t="s">
        <v>472</v>
      </c>
      <c r="S34" s="25" t="s">
        <v>309</v>
      </c>
      <c r="T34" s="21" t="s">
        <v>473</v>
      </c>
      <c r="U34" s="20" t="s">
        <v>287</v>
      </c>
      <c r="V34" s="21" t="s">
        <v>474</v>
      </c>
      <c r="W34" s="26" t="s">
        <v>289</v>
      </c>
      <c r="X34" s="20" t="s">
        <v>14</v>
      </c>
    </row>
    <row r="35" ht="60" customHeight="1" spans="1:24" s="13" customFormat="1" x14ac:dyDescent="0.25">
      <c r="A35" s="13" t="s">
        <v>475</v>
      </c>
      <c r="B35" s="13" t="s">
        <v>316</v>
      </c>
      <c r="C35" s="13" t="s">
        <v>278</v>
      </c>
      <c r="D35" s="13" t="s">
        <v>476</v>
      </c>
      <c r="E35" s="13" t="s">
        <v>477</v>
      </c>
      <c r="F35" s="14" t="s">
        <v>478</v>
      </c>
      <c r="G35" s="13" t="b">
        <v>1</v>
      </c>
      <c r="H35" s="13" t="b">
        <v>1</v>
      </c>
      <c r="I35" s="13" t="b">
        <v>1</v>
      </c>
      <c r="J35" s="14" t="s">
        <v>479</v>
      </c>
      <c r="K35" s="15" t="s">
        <v>14</v>
      </c>
      <c r="L35" s="16" t="s">
        <v>14</v>
      </c>
      <c r="M35" s="16" t="s">
        <v>14</v>
      </c>
      <c r="N35" s="17" t="s">
        <v>480</v>
      </c>
      <c r="O35" s="13" t="s">
        <v>481</v>
      </c>
      <c r="Q35" s="13">
        <v>2</v>
      </c>
      <c r="R35" s="13">
        <v>2</v>
      </c>
      <c r="S35" s="18" t="s">
        <v>285</v>
      </c>
      <c r="T35" s="14" t="s">
        <v>482</v>
      </c>
      <c r="U35" s="13" t="s">
        <v>287</v>
      </c>
      <c r="V35" s="14" t="s">
        <v>483</v>
      </c>
      <c r="W35" s="19" t="s">
        <v>289</v>
      </c>
      <c r="X35" s="27" t="s">
        <v>484</v>
      </c>
    </row>
    <row r="36" ht="60" customHeight="1" spans="1:24" s="13" customFormat="1" x14ac:dyDescent="0.25">
      <c r="A36" s="13" t="s">
        <v>485</v>
      </c>
      <c r="B36" s="13" t="s">
        <v>304</v>
      </c>
      <c r="C36" s="13" t="s">
        <v>305</v>
      </c>
      <c r="D36" s="13" t="s">
        <v>476</v>
      </c>
      <c r="E36" s="13" t="s">
        <v>486</v>
      </c>
      <c r="F36" s="14" t="s">
        <v>487</v>
      </c>
      <c r="G36" s="13" t="b">
        <v>0</v>
      </c>
      <c r="H36" s="13" t="b">
        <v>0</v>
      </c>
      <c r="I36" s="13" t="b">
        <v>1</v>
      </c>
      <c r="J36" s="14" t="s">
        <v>14</v>
      </c>
      <c r="K36" s="15" t="s">
        <v>14</v>
      </c>
      <c r="L36" s="16" t="s">
        <v>14</v>
      </c>
      <c r="M36" s="16" t="s">
        <v>14</v>
      </c>
      <c r="N36" s="17" t="s">
        <v>488</v>
      </c>
      <c r="S36" s="18" t="s">
        <v>309</v>
      </c>
      <c r="T36" s="14" t="s">
        <v>489</v>
      </c>
      <c r="U36" s="13" t="s">
        <v>287</v>
      </c>
      <c r="V36" s="14" t="s">
        <v>490</v>
      </c>
      <c r="W36" s="19" t="s">
        <v>289</v>
      </c>
      <c r="X36" s="13" t="s">
        <v>14</v>
      </c>
    </row>
    <row r="37" ht="60" customHeight="1" spans="1:24" s="13" customFormat="1" x14ac:dyDescent="0.25">
      <c r="A37" s="13" t="s">
        <v>485</v>
      </c>
      <c r="B37" s="13" t="s">
        <v>312</v>
      </c>
      <c r="C37" s="13" t="s">
        <v>305</v>
      </c>
      <c r="D37" s="13" t="s">
        <v>476</v>
      </c>
      <c r="E37" s="13" t="s">
        <v>491</v>
      </c>
      <c r="F37" s="14" t="s">
        <v>492</v>
      </c>
      <c r="G37" s="13" t="b">
        <v>0</v>
      </c>
      <c r="H37" s="13" t="b">
        <v>0</v>
      </c>
      <c r="I37" s="13" t="b">
        <v>1</v>
      </c>
      <c r="J37" s="14" t="s">
        <v>14</v>
      </c>
      <c r="K37" s="15" t="s">
        <v>14</v>
      </c>
      <c r="L37" s="16" t="s">
        <v>14</v>
      </c>
      <c r="M37" s="16" t="s">
        <v>14</v>
      </c>
      <c r="N37" s="17" t="s">
        <v>488</v>
      </c>
      <c r="S37" s="18" t="s">
        <v>309</v>
      </c>
      <c r="T37" s="14" t="s">
        <v>489</v>
      </c>
      <c r="U37" s="13" t="s">
        <v>287</v>
      </c>
      <c r="V37" s="14" t="s">
        <v>490</v>
      </c>
      <c r="W37" s="19" t="s">
        <v>289</v>
      </c>
      <c r="X37" s="13" t="s">
        <v>14</v>
      </c>
    </row>
    <row r="38" ht="60" customHeight="1" spans="1:24" s="13" customFormat="1" x14ac:dyDescent="0.25">
      <c r="A38" s="13" t="s">
        <v>493</v>
      </c>
      <c r="B38" s="13" t="s">
        <v>316</v>
      </c>
      <c r="C38" s="13" t="s">
        <v>305</v>
      </c>
      <c r="D38" s="13" t="s">
        <v>476</v>
      </c>
      <c r="E38" s="13" t="s">
        <v>494</v>
      </c>
      <c r="F38" s="14" t="s">
        <v>495</v>
      </c>
      <c r="G38" s="13" t="b">
        <v>0</v>
      </c>
      <c r="H38" s="13" t="b">
        <v>0</v>
      </c>
      <c r="I38" s="13" t="b">
        <v>0</v>
      </c>
      <c r="J38" s="14" t="s">
        <v>14</v>
      </c>
      <c r="K38" s="15" t="s">
        <v>14</v>
      </c>
      <c r="L38" s="16" t="s">
        <v>14</v>
      </c>
      <c r="M38" s="16" t="s">
        <v>14</v>
      </c>
      <c r="N38" s="17" t="s">
        <v>496</v>
      </c>
      <c r="S38" s="18" t="s">
        <v>309</v>
      </c>
      <c r="T38" s="14" t="s">
        <v>497</v>
      </c>
      <c r="U38" s="13" t="s">
        <v>287</v>
      </c>
      <c r="V38" s="14" t="s">
        <v>498</v>
      </c>
      <c r="W38" s="19" t="s">
        <v>289</v>
      </c>
      <c r="X38" s="13" t="s">
        <v>14</v>
      </c>
    </row>
    <row r="39" ht="60" customHeight="1" spans="1:24" s="20" customFormat="1" x14ac:dyDescent="0.25">
      <c r="A39" s="20" t="s">
        <v>499</v>
      </c>
      <c r="B39" s="20" t="s">
        <v>316</v>
      </c>
      <c r="C39" s="20" t="s">
        <v>305</v>
      </c>
      <c r="D39" s="20" t="s">
        <v>500</v>
      </c>
      <c r="E39" s="20" t="s">
        <v>501</v>
      </c>
      <c r="F39" s="21" t="s">
        <v>502</v>
      </c>
      <c r="G39" s="20" t="b">
        <v>0</v>
      </c>
      <c r="H39" s="20" t="b">
        <v>0</v>
      </c>
      <c r="I39" s="20" t="b">
        <v>0</v>
      </c>
      <c r="J39" s="21" t="s">
        <v>14</v>
      </c>
      <c r="K39" s="22" t="s">
        <v>14</v>
      </c>
      <c r="L39" s="23" t="s">
        <v>14</v>
      </c>
      <c r="M39" s="23" t="s">
        <v>14</v>
      </c>
      <c r="N39" s="24" t="s">
        <v>503</v>
      </c>
      <c r="S39" s="25" t="s">
        <v>309</v>
      </c>
      <c r="T39" s="21" t="s">
        <v>504</v>
      </c>
      <c r="U39" s="20" t="s">
        <v>287</v>
      </c>
      <c r="V39" s="21" t="s">
        <v>505</v>
      </c>
      <c r="W39" s="26" t="s">
        <v>289</v>
      </c>
      <c r="X39" s="20" t="s">
        <v>14</v>
      </c>
    </row>
    <row r="40" ht="45" customHeight="1" spans="1:24" s="13" customFormat="1" x14ac:dyDescent="0.25">
      <c r="A40" s="13" t="s">
        <v>506</v>
      </c>
      <c r="B40" s="13" t="s">
        <v>304</v>
      </c>
      <c r="C40" s="13" t="s">
        <v>305</v>
      </c>
      <c r="D40" s="13" t="s">
        <v>507</v>
      </c>
      <c r="E40" s="13" t="s">
        <v>508</v>
      </c>
      <c r="F40" s="14" t="s">
        <v>509</v>
      </c>
      <c r="G40" s="13" t="b">
        <v>1</v>
      </c>
      <c r="H40" s="13" t="b">
        <v>0</v>
      </c>
      <c r="I40" s="13" t="b">
        <v>1</v>
      </c>
      <c r="J40" s="14" t="s">
        <v>510</v>
      </c>
      <c r="K40" s="15" t="s">
        <v>14</v>
      </c>
      <c r="L40" s="16" t="s">
        <v>14</v>
      </c>
      <c r="M40" s="16" t="s">
        <v>14</v>
      </c>
      <c r="N40" s="17" t="s">
        <v>511</v>
      </c>
      <c r="Q40" s="13">
        <v>1</v>
      </c>
      <c r="R40" s="13">
        <v>1</v>
      </c>
      <c r="S40" s="18" t="s">
        <v>338</v>
      </c>
      <c r="T40" s="14" t="s">
        <v>512</v>
      </c>
      <c r="U40" s="13" t="s">
        <v>287</v>
      </c>
      <c r="V40" s="14" t="s">
        <v>513</v>
      </c>
      <c r="W40" s="19" t="s">
        <v>289</v>
      </c>
      <c r="X40" s="13" t="s">
        <v>14</v>
      </c>
    </row>
    <row r="41" ht="60" customHeight="1" spans="1:24" s="13" customFormat="1" x14ac:dyDescent="0.25">
      <c r="A41" s="13" t="s">
        <v>506</v>
      </c>
      <c r="B41" s="13" t="s">
        <v>312</v>
      </c>
      <c r="C41" s="13" t="s">
        <v>305</v>
      </c>
      <c r="D41" s="13" t="s">
        <v>507</v>
      </c>
      <c r="E41" s="13" t="s">
        <v>508</v>
      </c>
      <c r="F41" s="14" t="s">
        <v>514</v>
      </c>
      <c r="G41" s="13" t="b">
        <v>1</v>
      </c>
      <c r="H41" s="13" t="b">
        <v>0</v>
      </c>
      <c r="I41" s="13" t="b">
        <v>1</v>
      </c>
      <c r="J41" s="14" t="s">
        <v>510</v>
      </c>
      <c r="K41" s="15" t="s">
        <v>14</v>
      </c>
      <c r="L41" s="16" t="s">
        <v>14</v>
      </c>
      <c r="M41" s="16" t="s">
        <v>14</v>
      </c>
      <c r="N41" s="17" t="s">
        <v>511</v>
      </c>
      <c r="Q41" s="13">
        <v>1</v>
      </c>
      <c r="R41" s="13">
        <v>1</v>
      </c>
      <c r="S41" s="18" t="s">
        <v>338</v>
      </c>
      <c r="T41" s="14" t="s">
        <v>512</v>
      </c>
      <c r="U41" s="13" t="s">
        <v>287</v>
      </c>
      <c r="V41" s="14" t="s">
        <v>513</v>
      </c>
      <c r="W41" s="19" t="s">
        <v>289</v>
      </c>
      <c r="X41" s="13" t="s">
        <v>14</v>
      </c>
    </row>
    <row r="42" ht="60" customHeight="1" spans="1:24" s="13" customFormat="1" x14ac:dyDescent="0.25">
      <c r="A42" s="13" t="s">
        <v>515</v>
      </c>
      <c r="B42" s="13" t="s">
        <v>316</v>
      </c>
      <c r="C42" s="13" t="s">
        <v>305</v>
      </c>
      <c r="D42" s="13" t="s">
        <v>507</v>
      </c>
      <c r="E42" s="13" t="s">
        <v>516</v>
      </c>
      <c r="F42" s="14" t="s">
        <v>517</v>
      </c>
      <c r="G42" s="13" t="b">
        <v>0</v>
      </c>
      <c r="H42" s="13" t="b">
        <v>0</v>
      </c>
      <c r="I42" s="13" t="b">
        <v>0</v>
      </c>
      <c r="J42" s="14" t="s">
        <v>14</v>
      </c>
      <c r="K42" s="15" t="s">
        <v>14</v>
      </c>
      <c r="L42" s="16" t="s">
        <v>14</v>
      </c>
      <c r="M42" s="16" t="s">
        <v>14</v>
      </c>
      <c r="N42" s="17" t="s">
        <v>518</v>
      </c>
      <c r="S42" s="18" t="s">
        <v>309</v>
      </c>
      <c r="T42" s="14" t="s">
        <v>519</v>
      </c>
      <c r="U42" s="13" t="s">
        <v>287</v>
      </c>
      <c r="V42" s="14" t="s">
        <v>520</v>
      </c>
      <c r="W42" s="19" t="s">
        <v>289</v>
      </c>
      <c r="X42" s="13" t="s">
        <v>14</v>
      </c>
    </row>
  </sheetData>
  <sheetProtection sheet="1"/>
  <conditionalFormatting sqref="A2:X500">
    <cfRule type="expression" dxfId="0" priority="2">
      <formula>AND(OR($B2="bloc",$B2="eu_csf"),LEN(Setup!$C$5)&gt;=2,NOT(ISNUMBER(MATCH(LEFT(Setup!$C$5,2),__eu_codes__!$A:$A,0))))</formula>
    </cfRule>
  </conditionalFormatting>
  <conditionalFormatting sqref="A2:X500">
    <cfRule type="expression" dxfId="1" priority="3">
      <formula>AND($B2="generalized",LEN(Setup!$C$5)&gt;=2,ISNUMBER(MATCH(LEFT(Setup!$C$5,2),__eu_codes__!$A:$A,0)))</formula>
    </cfRule>
  </conditionalFormatting>
  <dataValidations count="2">
    <dataValidation type="list" allowBlank="1" sqref="L2:L500">
      <formula1>"Audit report / certification,Contract clause,Public documentation,Provider statement,Verbal / none"</formula1>
    </dataValidation>
    <dataValidation type="list" allowBlank="1" showErrorMessage="1" errorStyle="stop" errorTitle="Invalid answer" error="Please select: yes, no, partial, planned, or n/a" sqref="M2:M500">
      <formula1>"yes,no,partial,planned,n/a"</formula1>
    </dataValidation>
  </dataValidations>
  <pageMargins left="0.7" right="0.7" top="0.75" bottom="0.75" header="0.3" footer="0.3"/>
  <pageSetup orientation="portrait" horizontalDpi="4294967295" verticalDpi="4294967295" scale="100" fitToWidth="1" fitToHeight="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FormatPr defaultRowHeight="15" outlineLevelRow="0" outlineLevelCol="0" x14ac:dyDescent="55"/>
  <cols>
    <col min="1" max="1" width="4" customWidth="1"/>
    <col min="2" max="2" width="90" customWidth="1"/>
  </cols>
  <sheetData>
    <row r="1" spans="1:2" x14ac:dyDescent="0.25">
      <c r="A1" t="s">
        <v>14</v>
      </c>
      <c r="B1" s="29" t="s">
        <v>521</v>
      </c>
    </row>
    <row r="2" ht="8" customHeight="1" spans="1:2" x14ac:dyDescent="0.25">
      <c r="A2" t="s">
        <v>14</v>
      </c>
      <c r="B2" s="30" t="s">
        <v>14</v>
      </c>
    </row>
    <row r="3" spans="1:2" x14ac:dyDescent="0.25">
      <c r="A3" t="s">
        <v>14</v>
      </c>
      <c r="B3" s="31" t="s">
        <v>522</v>
      </c>
    </row>
    <row r="4" spans="1:2" x14ac:dyDescent="0.25">
      <c r="A4" t="s">
        <v>14</v>
      </c>
      <c r="B4" s="31" t="s">
        <v>523</v>
      </c>
    </row>
    <row r="5" ht="8" customHeight="1" spans="1:2" x14ac:dyDescent="0.25">
      <c r="A5" t="s">
        <v>14</v>
      </c>
      <c r="B5" s="31" t="s">
        <v>14</v>
      </c>
    </row>
    <row r="6" spans="1:2" x14ac:dyDescent="0.25">
      <c r="A6" t="s">
        <v>14</v>
      </c>
      <c r="B6" s="32" t="s">
        <v>524</v>
      </c>
    </row>
    <row r="7" spans="1:2" x14ac:dyDescent="0.25">
      <c r="A7" t="s">
        <v>14</v>
      </c>
      <c r="B7" s="31" t="s">
        <v>525</v>
      </c>
    </row>
    <row r="8" spans="1:2" x14ac:dyDescent="0.25">
      <c r="A8" t="s">
        <v>14</v>
      </c>
      <c r="B8" s="31" t="s">
        <v>526</v>
      </c>
    </row>
    <row r="9" spans="1:2" x14ac:dyDescent="0.25">
      <c r="A9" t="s">
        <v>14</v>
      </c>
      <c r="B9" s="31" t="s">
        <v>527</v>
      </c>
    </row>
    <row r="10" ht="8" customHeight="1" spans="1:2" x14ac:dyDescent="0.25">
      <c r="A10" t="s">
        <v>14</v>
      </c>
      <c r="B10" s="31" t="s">
        <v>14</v>
      </c>
    </row>
    <row r="11" spans="1:2" x14ac:dyDescent="0.25">
      <c r="A11" t="s">
        <v>14</v>
      </c>
      <c r="B11" s="32" t="s">
        <v>528</v>
      </c>
    </row>
    <row r="12" spans="1:2" x14ac:dyDescent="0.25">
      <c r="A12" t="s">
        <v>14</v>
      </c>
      <c r="B12" s="31" t="s">
        <v>529</v>
      </c>
    </row>
    <row r="13" spans="1:2" x14ac:dyDescent="0.25">
      <c r="A13" t="s">
        <v>14</v>
      </c>
      <c r="B13" s="31" t="s">
        <v>530</v>
      </c>
    </row>
    <row r="14" spans="1:2" x14ac:dyDescent="0.25">
      <c r="A14" t="s">
        <v>14</v>
      </c>
      <c r="B14" s="31" t="s">
        <v>531</v>
      </c>
    </row>
    <row r="15" spans="1:2" x14ac:dyDescent="0.25">
      <c r="A15" t="s">
        <v>14</v>
      </c>
      <c r="B15" s="31" t="s">
        <v>532</v>
      </c>
    </row>
    <row r="16" ht="8" customHeight="1" spans="1:2" x14ac:dyDescent="0.25">
      <c r="A16" t="s">
        <v>14</v>
      </c>
      <c r="B16" s="31" t="s">
        <v>14</v>
      </c>
    </row>
    <row r="17" spans="1:2" x14ac:dyDescent="0.25">
      <c r="A17" t="s">
        <v>14</v>
      </c>
      <c r="B17" s="32" t="s">
        <v>533</v>
      </c>
    </row>
    <row r="18" spans="1:2" x14ac:dyDescent="0.25">
      <c r="A18" t="s">
        <v>14</v>
      </c>
      <c r="B18" s="31" t="s">
        <v>534</v>
      </c>
    </row>
    <row r="19" ht="8" customHeight="1" spans="1:2" x14ac:dyDescent="0.25">
      <c r="A19" t="s">
        <v>14</v>
      </c>
      <c r="B19" s="31" t="s">
        <v>14</v>
      </c>
    </row>
    <row r="20" spans="1:2" x14ac:dyDescent="0.25">
      <c r="A20" t="s">
        <v>14</v>
      </c>
      <c r="B20" s="32" t="s">
        <v>535</v>
      </c>
    </row>
    <row r="21" spans="1:2" x14ac:dyDescent="0.25">
      <c r="A21" t="s">
        <v>14</v>
      </c>
      <c r="B21" s="31" t="s">
        <v>536</v>
      </c>
    </row>
    <row r="22" spans="1:2" x14ac:dyDescent="0.25">
      <c r="A22" t="s">
        <v>14</v>
      </c>
      <c r="B22" s="31" t="s">
        <v>537</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pane ySplit="3" topLeftCell="A4" activePane="bottomLeft" state="frozen"/>
      <selection pane="bottomLeft"/>
    </sheetView>
  </sheetViews>
  <sheetFormatPr defaultRowHeight="15" outlineLevelRow="0" outlineLevelCol="0" x14ac:dyDescent="55"/>
  <cols>
    <col min="1" max="1" width="22" customWidth="1"/>
    <col min="2" max="2" width="55" customWidth="1"/>
    <col min="3" max="3" width="30" customWidth="1"/>
    <col min="4" max="4" width="40" customWidth="1"/>
    <col min="5" max="5" width="60" customWidth="1"/>
  </cols>
  <sheetData>
    <row r="1" ht="28" customHeight="1" spans="1:5" x14ac:dyDescent="0.25">
      <c r="A1" s="33" t="s">
        <v>538</v>
      </c>
      <c r="B1" s="33"/>
      <c r="C1" s="33"/>
      <c r="D1" s="33"/>
      <c r="E1" s="33"/>
    </row>
    <row r="3" spans="1:5" s="1" customFormat="1" x14ac:dyDescent="0.25">
      <c r="A3" s="1" t="s">
        <v>539</v>
      </c>
      <c r="B3" s="1" t="s">
        <v>540</v>
      </c>
      <c r="C3" s="1" t="s">
        <v>541</v>
      </c>
      <c r="D3" s="1" t="s">
        <v>542</v>
      </c>
      <c r="E3" s="1" t="s">
        <v>543</v>
      </c>
    </row>
    <row r="4" spans="1:5" x14ac:dyDescent="0.25">
      <c r="A4" t="s">
        <v>544</v>
      </c>
      <c r="B4" t="s">
        <v>338</v>
      </c>
      <c r="C4" t="s">
        <v>545</v>
      </c>
      <c r="D4" t="s">
        <v>546</v>
      </c>
      <c r="E4" s="34" t="s">
        <v>547</v>
      </c>
    </row>
    <row r="5" spans="1:5" x14ac:dyDescent="0.25">
      <c r="A5" t="s">
        <v>548</v>
      </c>
      <c r="B5" t="s">
        <v>549</v>
      </c>
      <c r="C5" t="s">
        <v>550</v>
      </c>
      <c r="D5" t="s">
        <v>551</v>
      </c>
      <c r="E5" s="34" t="s">
        <v>552</v>
      </c>
    </row>
    <row r="6" spans="1:5" x14ac:dyDescent="0.25">
      <c r="A6" t="s">
        <v>553</v>
      </c>
      <c r="B6" t="s">
        <v>285</v>
      </c>
      <c r="C6" t="s">
        <v>554</v>
      </c>
      <c r="D6" t="s">
        <v>555</v>
      </c>
      <c r="E6" s="34" t="s">
        <v>556</v>
      </c>
    </row>
    <row r="7" spans="1:5" x14ac:dyDescent="0.25">
      <c r="A7" t="s">
        <v>557</v>
      </c>
      <c r="B7" s="35" t="s">
        <v>309</v>
      </c>
      <c r="C7" t="s">
        <v>558</v>
      </c>
      <c r="D7" t="s">
        <v>551</v>
      </c>
      <c r="E7" s="34" t="s">
        <v>559</v>
      </c>
    </row>
    <row r="8" spans="1:5" x14ac:dyDescent="0.25">
      <c r="A8" t="s">
        <v>560</v>
      </c>
      <c r="B8" t="s">
        <v>561</v>
      </c>
      <c r="C8" t="s">
        <v>562</v>
      </c>
      <c r="D8" t="s">
        <v>563</v>
      </c>
      <c r="E8" s="34" t="s">
        <v>564</v>
      </c>
    </row>
    <row r="9" spans="1:5" x14ac:dyDescent="0.25">
      <c r="A9" t="s">
        <v>565</v>
      </c>
      <c r="B9" t="s">
        <v>566</v>
      </c>
      <c r="C9" t="s">
        <v>567</v>
      </c>
      <c r="D9" t="s">
        <v>563</v>
      </c>
      <c r="E9" s="34" t="s">
        <v>568</v>
      </c>
    </row>
    <row r="10" spans="1:5" x14ac:dyDescent="0.25">
      <c r="A10" t="s">
        <v>569</v>
      </c>
      <c r="B10" t="s">
        <v>570</v>
      </c>
      <c r="C10" t="s">
        <v>571</v>
      </c>
      <c r="D10" t="s">
        <v>563</v>
      </c>
      <c r="E10" s="34" t="s">
        <v>572</v>
      </c>
    </row>
    <row r="11" spans="1:5" x14ac:dyDescent="0.25">
      <c r="A11" t="s">
        <v>573</v>
      </c>
      <c r="B11" t="s">
        <v>574</v>
      </c>
      <c r="C11" t="s">
        <v>575</v>
      </c>
      <c r="D11" t="s">
        <v>576</v>
      </c>
      <c r="E11" s="34" t="s">
        <v>577</v>
      </c>
    </row>
    <row r="12" spans="1:5" x14ac:dyDescent="0.25">
      <c r="A12" t="s">
        <v>578</v>
      </c>
      <c r="B12" t="s">
        <v>579</v>
      </c>
      <c r="C12" t="s">
        <v>580</v>
      </c>
      <c r="D12" t="s">
        <v>581</v>
      </c>
      <c r="E12" s="34" t="s">
        <v>582</v>
      </c>
    </row>
    <row r="13" spans="1:5" x14ac:dyDescent="0.25">
      <c r="A13" t="s">
        <v>583</v>
      </c>
      <c r="B13" t="s">
        <v>584</v>
      </c>
      <c r="C13" t="s">
        <v>585</v>
      </c>
      <c r="D13" t="s">
        <v>586</v>
      </c>
      <c r="E13" s="34" t="s">
        <v>587</v>
      </c>
    </row>
    <row r="14" spans="1:5" x14ac:dyDescent="0.25">
      <c r="A14" t="s">
        <v>588</v>
      </c>
      <c r="B14" t="s">
        <v>589</v>
      </c>
      <c r="C14" t="s">
        <v>590</v>
      </c>
      <c r="D14" t="s">
        <v>586</v>
      </c>
      <c r="E14" s="34" t="s">
        <v>591</v>
      </c>
    </row>
    <row r="15" spans="1:5" x14ac:dyDescent="0.25">
      <c r="A15" t="s">
        <v>592</v>
      </c>
      <c r="B15" t="s">
        <v>593</v>
      </c>
      <c r="C15" t="s">
        <v>594</v>
      </c>
      <c r="D15" t="s">
        <v>586</v>
      </c>
      <c r="E15" s="34" t="s">
        <v>595</v>
      </c>
    </row>
    <row r="16" spans="1:5" x14ac:dyDescent="0.25">
      <c r="A16" t="s">
        <v>596</v>
      </c>
      <c r="B16" t="s">
        <v>597</v>
      </c>
      <c r="C16" t="s">
        <v>598</v>
      </c>
      <c r="D16" t="s">
        <v>586</v>
      </c>
      <c r="E16" s="34" t="s">
        <v>599</v>
      </c>
    </row>
    <row r="17" spans="1:5" x14ac:dyDescent="0.25">
      <c r="A17" t="s">
        <v>600</v>
      </c>
      <c r="B17" t="s">
        <v>601</v>
      </c>
      <c r="C17" t="s">
        <v>602</v>
      </c>
      <c r="D17" t="s">
        <v>603</v>
      </c>
      <c r="E17" s="34" t="s">
        <v>604</v>
      </c>
    </row>
    <row r="18" spans="1:5" x14ac:dyDescent="0.25">
      <c r="A18" t="s">
        <v>605</v>
      </c>
      <c r="B18" t="s">
        <v>606</v>
      </c>
      <c r="C18" t="s">
        <v>607</v>
      </c>
      <c r="D18" t="s">
        <v>608</v>
      </c>
      <c r="E18" s="34" t="s">
        <v>609</v>
      </c>
    </row>
    <row r="19" spans="1:5" x14ac:dyDescent="0.25">
      <c r="A19" t="s">
        <v>610</v>
      </c>
      <c r="B19" t="s">
        <v>611</v>
      </c>
      <c r="C19" t="s">
        <v>612</v>
      </c>
      <c r="D19" t="s">
        <v>613</v>
      </c>
      <c r="E19" s="34" t="s">
        <v>609</v>
      </c>
    </row>
    <row r="20" spans="1:5" x14ac:dyDescent="0.25">
      <c r="A20" t="s">
        <v>614</v>
      </c>
      <c r="B20" t="s">
        <v>615</v>
      </c>
      <c r="C20" t="s">
        <v>616</v>
      </c>
      <c r="D20" t="s">
        <v>617</v>
      </c>
      <c r="E20" s="34" t="s">
        <v>618</v>
      </c>
    </row>
    <row r="21" spans="1:5" x14ac:dyDescent="0.25">
      <c r="A21" t="s">
        <v>619</v>
      </c>
      <c r="B21" t="s">
        <v>620</v>
      </c>
      <c r="C21" t="s">
        <v>621</v>
      </c>
      <c r="D21" t="s">
        <v>622</v>
      </c>
      <c r="E21" s="34" t="s">
        <v>623</v>
      </c>
    </row>
    <row r="22" spans="1:5" x14ac:dyDescent="0.25">
      <c r="A22" t="s">
        <v>624</v>
      </c>
      <c r="B22" t="s">
        <v>625</v>
      </c>
      <c r="C22" t="s">
        <v>626</v>
      </c>
      <c r="D22" t="s">
        <v>622</v>
      </c>
      <c r="E22" s="34" t="s">
        <v>627</v>
      </c>
    </row>
    <row r="23" spans="1:5" x14ac:dyDescent="0.25">
      <c r="A23" t="s">
        <v>628</v>
      </c>
      <c r="B23" t="s">
        <v>629</v>
      </c>
      <c r="C23" t="s">
        <v>607</v>
      </c>
      <c r="D23" t="s">
        <v>630</v>
      </c>
      <c r="E23" s="34" t="s">
        <v>552</v>
      </c>
    </row>
  </sheetData>
  <mergeCells count="1">
    <mergeCell ref="A1:E1"/>
  </mergeCells>
  <pageMargins left="0.7" right="0.7" top="0.75" bottom="0.75" header="0.3" footer="0.3"/>
  <pageSetup orientation="portrait" horizontalDpi="4294967295" verticalDpi="4294967295" scale="100" fitToWidth="1" fitToHeight="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Scope</vt:lpstr>
      <vt:lpstr>Setup</vt:lpstr>
      <vt:lpstr>__countries__</vt:lpstr>
      <vt:lpstr>__eu_codes__</vt:lpstr>
      <vt:lpstr>Assessment</vt:lpstr>
      <vt:lpstr>Privacy</vt:lpstr>
      <vt:lpstr>Sources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Cloud Sovereignty Index</dc:creator>
  <dc:title/>
  <dc:subject/>
  <dc:description/>
  <cp:keywords/>
  <cp:category/>
  <cp:lastModifiedBy>Unknown</cp:lastModifiedBy>
  <dcterms:created xsi:type="dcterms:W3CDTF">2026-07-08T06:31:09Z</dcterms:created>
  <dcterms:modified xsi:type="dcterms:W3CDTF">2026-07-08T06:31:09Z</dcterms:modified>
</cp:coreProperties>
</file>