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cope" state="visible" r:id="rId4"/>
    <sheet sheetId="2" name="Setup" state="visible" r:id="rId5"/>
    <sheet sheetId="3" name="__countries__" state="veryHidden" r:id="rId6"/>
    <sheet sheetId="4" name="__eu_codes__" state="veryHidden" r:id="rId7"/>
    <sheet sheetId="5" name="Assessment" state="visible" r:id="rId8"/>
    <sheet sheetId="6" name="Privacy" state="visible" r:id="rId9"/>
    <sheet sheetId="7" name="Sources" state="visible" r:id="rId10"/>
  </sheets>
  <definedNames>
    <definedName name="L1_ownership">Scope!$C$2</definedName>
    <definedName name="L1_operation">Scope!$C$3</definedName>
    <definedName name="L1_dependency">Scope!$C$4</definedName>
    <definedName name="L1_location">Scope!$C$5</definedName>
    <definedName name="L2_ownership">Scope!$C$6</definedName>
    <definedName name="L2_operation">Scope!$C$7</definedName>
    <definedName name="L2_dependency">Scope!$C$8</definedName>
    <definedName name="L2_location">Scope!$C$9</definedName>
    <definedName name="L3_ownership">Scope!$C$10</definedName>
    <definedName name="L3_operation">Scope!$C$11</definedName>
    <definedName name="L3_dependency">Scope!$C$12</definedName>
    <definedName name="L3_location">Scope!$C$13</definedName>
    <definedName name="L4_ownership">Scope!$C$14</definedName>
    <definedName name="L4_operation">Scope!$C$15</definedName>
    <definedName name="L4_dependency">Scope!$C$16</definedName>
    <definedName name="L4_location">Scope!$C$17</definedName>
    <definedName name="L5_ownership">Scope!$C$18</definedName>
    <definedName name="L5_operation">Scope!$C$19</definedName>
    <definedName name="L5_dependency">Scope!$C$20</definedName>
    <definedName name="L5_location">Scope!$C$21</definedName>
    <definedName name="L6_ownership">Scope!$C$22</definedName>
    <definedName name="L6_operation">Scope!$C$23</definedName>
    <definedName name="L6_dependency">Scope!$C$24</definedName>
    <definedName name="L6_location">Scope!$C$25</definedName>
  </definedNames>
  <calcPr calcId="171027"/>
</workbook>
</file>

<file path=xl/comments2.xml><?xml version="1.0" encoding="utf-8"?>
<comments xmlns="http://schemas.openxmlformats.org/spreadsheetml/2006/main">
  <authors>
    <author>Author</author>
  </authors>
  <commentList>
    <comment ref="C3" authorId="0">
      <text>
        <r>
          <t>Enter your organisation name. This is optional and stored only in your assessment record.</t>
        </r>
      </text>
    </comment>
  </commentList>
</comments>
</file>

<file path=xl/comments5.xml><?xml version="1.0" encoding="utf-8"?>
<comments xmlns="http://schemas.openxmlformats.org/spreadsheetml/2006/main">
  <authors>
    <author>Author</author>
  </authors>
  <commentList>
    <comment ref="K1" authorId="0">
      <text>
        <r>
          <rPr>
            <b/>
          </rPr>
          <t xml:space="preserve">Evidence reference:
</t>
        </r>
        <r>
          <t xml:space="preserve">Fill in: document name, URL, contract clause reference, attestation ID, or page number.
</t>
        </r>
        <r>
          <rPr>
            <b/>
          </rPr>
          <t xml:space="preserve">For "planned" answers, evidence is mandatory:
</t>
        </r>
        <r>
          <t xml:space="preserve">Acceptable evidence: board-approved roadmap document with named milestone and target date; signed project plan; approved budget line; vendor contract with delivery date; or a formal programme record traceable to a decision-making authority.
</t>
        </r>
        <r>
          <t>"Planned" without a verifiable artefact will be treated as No during any external review.</t>
        </r>
      </text>
    </comment>
    <comment ref="L1" authorId="0">
      <text>
        <r>
          <t>Select the type of evidence provided.</t>
        </r>
      </text>
    </comment>
    <comment ref="M1" authorId="0">
      <text>
        <r>
          <rPr>
            <b/>
          </rPr>
          <t xml:space="preserve">Accepted values:
</t>
        </r>
        <r>
          <t xml:space="preserve">yes — fully compliant / implemented
</t>
        </r>
        <r>
          <t xml:space="preserve">no — not compliant / not implemented
</t>
        </r>
        <r>
          <t xml:space="preserve">partial — partially compliant (EU-CSF / CSI: half points; C3A: counts as not-met)
</t>
        </r>
        <r>
          <t xml:space="preserve">planned — roadmap commitment with documented timeline (CSI Composite Generalized only: 25% of points; EU-CSF and C3A treat this as 0). REQUIRES evidence in column K: board-approved roadmap, signed project plan, or approved budget with target date.
</t>
        </r>
        <r>
          <t xml:space="preserve">n/a — not applicable (excluded from score entirely)
</t>
        </r>
        <r>
          <t xml:space="preserve">
Leave blank to skip a question.</t>
        </r>
      </text>
    </comment>
  </commentList>
</comments>
</file>

<file path=xl/comments7.xml><?xml version="1.0" encoding="utf-8"?>
<comments xmlns="http://schemas.openxmlformats.org/spreadsheetml/2006/main">
  <authors>
    <author>Author</author>
  </authors>
  <commentList>
    <comment ref="B7" authorId="0">
      <text>
        <r>
          <t>Proposal — not yet adopted into law. Monitor for legislative developments.</t>
        </r>
      </text>
    </comment>
  </commentList>
</comments>
</file>

<file path=xl/sharedStrings.xml><?xml version="1.0" encoding="utf-8"?>
<sst xmlns="http://schemas.openxmlformats.org/spreadsheetml/2006/main" count="1550" uniqueCount="809">
  <si>
    <t>Layer</t>
  </si>
  <si>
    <t>Facet</t>
  </si>
  <si>
    <t>Value</t>
  </si>
  <si>
    <t>L1 — Facility</t>
  </si>
  <si>
    <t>Ownership</t>
  </si>
  <si>
    <t>client</t>
  </si>
  <si>
    <t>Operation</t>
  </si>
  <si>
    <t>Dependency</t>
  </si>
  <si>
    <t>Location</t>
  </si>
  <si>
    <t>L2 — Hardware</t>
  </si>
  <si>
    <t>L3 — Virtualization</t>
  </si>
  <si>
    <t>L4 — Managed/PaaS</t>
  </si>
  <si>
    <t>L5 — Operations</t>
  </si>
  <si>
    <t>L6 — Consumption</t>
  </si>
  <si>
    <t/>
  </si>
  <si>
    <t>Fill the Value column to scope which questions are relevant for your control profile.</t>
  </si>
  <si>
    <t>Cloud Sovereignty Index — C3A v1.0 (BSI) Assessment Template</t>
  </si>
  <si>
    <t>Company name (optional)</t>
  </si>
  <si>
    <t>Country</t>
  </si>
  <si>
    <t>Variant</t>
  </si>
  <si>
    <t>EU-CSF</t>
  </si>
  <si>
    <t>no</t>
  </si>
  <si>
    <t>C3A</t>
  </si>
  <si>
    <t>yes</t>
  </si>
  <si>
    <t>CSI Composite</t>
  </si>
  <si>
    <t>CADA</t>
  </si>
  <si>
    <t>Upload at: cloud-sovereignty-index.pages.dev/start/c3a</t>
  </si>
  <si>
    <t>→ Pre-configured for C3A v1.0 (BSI). Fill in the "Assessment" sheet and upload.</t>
  </si>
  <si>
    <t>variant</t>
  </si>
  <si>
    <t>AF — Afghanistan</t>
  </si>
  <si>
    <t>AL — Albania</t>
  </si>
  <si>
    <t>DZ — Algeria</t>
  </si>
  <si>
    <t>AD — Andorra</t>
  </si>
  <si>
    <t>AO — Angola</t>
  </si>
  <si>
    <t>AG — Antigua and Barbuda</t>
  </si>
  <si>
    <t>AR — Argentina</t>
  </si>
  <si>
    <t>AM — Armenia</t>
  </si>
  <si>
    <t>AU — Australia</t>
  </si>
  <si>
    <t>AT — Austria</t>
  </si>
  <si>
    <t>AZ — Azerbaijan</t>
  </si>
  <si>
    <t>BS — Bahamas</t>
  </si>
  <si>
    <t>BH — Bahrain</t>
  </si>
  <si>
    <t>BD — Bangladesh</t>
  </si>
  <si>
    <t>BB — Barbados</t>
  </si>
  <si>
    <t>BY — Belarus</t>
  </si>
  <si>
    <t>BE — Belgium</t>
  </si>
  <si>
    <t>BZ — Belize</t>
  </si>
  <si>
    <t>BJ — Benin</t>
  </si>
  <si>
    <t>BT — Bhutan</t>
  </si>
  <si>
    <t>BO — Bolivia</t>
  </si>
  <si>
    <t>BA — Bosnia and Herzegovina</t>
  </si>
  <si>
    <t>BW — Botswana</t>
  </si>
  <si>
    <t>BR — Brazil</t>
  </si>
  <si>
    <t>BN — Brunei</t>
  </si>
  <si>
    <t>BG — Bulgaria</t>
  </si>
  <si>
    <t>BF — Burkina Faso</t>
  </si>
  <si>
    <t>BI — Burundi</t>
  </si>
  <si>
    <t>CV — Cabo Verde</t>
  </si>
  <si>
    <t>KH — Cambodia</t>
  </si>
  <si>
    <t>CM — Cameroon</t>
  </si>
  <si>
    <t>CA — Canada</t>
  </si>
  <si>
    <t>CF — Central African Republic</t>
  </si>
  <si>
    <t>TD — Chad</t>
  </si>
  <si>
    <t>CL — Chile</t>
  </si>
  <si>
    <t>CN — China</t>
  </si>
  <si>
    <t>CO — Colombia</t>
  </si>
  <si>
    <t>KM — Comoros</t>
  </si>
  <si>
    <t>CD — Congo (DRC)</t>
  </si>
  <si>
    <t>CG — Congo (Republic)</t>
  </si>
  <si>
    <t>CR — Costa Rica</t>
  </si>
  <si>
    <t>CI — Côte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</si>
  <si>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</si>
  <si>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</si>
  <si>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</si>
  <si>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</si>
  <si>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</si>
  <si>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</si>
  <si>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</si>
  <si>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</si>
  <si>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</si>
  <si>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</si>
  <si>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</si>
  <si>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</si>
  <si>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</si>
  <si>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</si>
  <si>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SZ — Eswatini</t>
  </si>
  <si>
    <t>ET — Ethiopia</t>
  </si>
  <si>
    <t>FJ — Fiji</t>
  </si>
  <si>
    <t>FI — Finland</t>
  </si>
  <si>
    <t>FR — France</t>
  </si>
  <si>
    <t>GA — Gabon</t>
  </si>
  <si>
    <t>GM — Gambia</t>
  </si>
  <si>
    <t>GE — Georgia</t>
  </si>
  <si>
    <t>DE — Germany</t>
  </si>
  <si>
    <t>GH — Ghana</t>
  </si>
  <si>
    <t>GR — Greece</t>
  </si>
  <si>
    <t>GD — Grenada</t>
  </si>
  <si>
    <t>GT — Guatemala</t>
  </si>
  <si>
    <t>GN — Guinea</t>
  </si>
  <si>
    <t>GW — Guinea-Bissau</t>
  </si>
  <si>
    <t>GY — Guyana</t>
  </si>
  <si>
    <t>HT — Haiti</t>
  </si>
  <si>
    <t>HN — Honduras</t>
  </si>
  <si>
    <t>HU — Hungary</t>
  </si>
  <si>
    <t>IS — Iceland</t>
  </si>
  <si>
    <t>IN — India</t>
  </si>
  <si>
    <t>ID — Indonesia</t>
  </si>
  <si>
    <t>IR — Iran</t>
  </si>
  <si>
    <t>IQ — Iraq</t>
  </si>
  <si>
    <t>IE — Ireland</t>
  </si>
  <si>
    <t>IL — Israel</t>
  </si>
  <si>
    <t>IT — Italy</t>
  </si>
  <si>
    <t>JM — Jamaica</t>
  </si>
  <si>
    <t>JP — Japan</t>
  </si>
  <si>
    <t>JO — Jordan</t>
  </si>
  <si>
    <t>KZ — Kazakhstan</t>
  </si>
  <si>
    <t>KE — Kenya</t>
  </si>
  <si>
    <t>KI — Kiribati</t>
  </si>
  <si>
    <t>KW — Kuwait</t>
  </si>
  <si>
    <t>KG — Kyrgyzstan</t>
  </si>
  <si>
    <t>LA — Laos</t>
  </si>
  <si>
    <t>LV — Latvia</t>
  </si>
  <si>
    <t>LB — Lebanon</t>
  </si>
  <si>
    <t>LS — Lesotho</t>
  </si>
  <si>
    <t>LR — Liberia</t>
  </si>
  <si>
    <t>LY — Libya</t>
  </si>
  <si>
    <t>LI — Liechtenstein</t>
  </si>
  <si>
    <t>LT — Lithuania</t>
  </si>
  <si>
    <t>LU — Luxembourg</t>
  </si>
  <si>
    <t>MG — Madagascar</t>
  </si>
  <si>
    <t>MW — Malawi</t>
  </si>
  <si>
    <t>MY — Malaysia</t>
  </si>
  <si>
    <t>MV — Maldives</t>
  </si>
  <si>
    <t>ML — Mali</t>
  </si>
  <si>
    <t>MT — Malta</t>
  </si>
  <si>
    <t>MH — Marshall Islands</t>
  </si>
  <si>
    <t>MR — Mauritania</t>
  </si>
  <si>
    <t>MU — Mauritius</t>
  </si>
  <si>
    <t>MX — Mexico</t>
  </si>
  <si>
    <t>FM — Micronesia</t>
  </si>
  <si>
    <t>MD — Moldova</t>
  </si>
  <si>
    <t>MC — Monaco</t>
  </si>
  <si>
    <t>MN — Mongolia</t>
  </si>
  <si>
    <t>ME — Montenegro</t>
  </si>
  <si>
    <t>MA — Morocco</t>
  </si>
  <si>
    <t>MZ — Mozambique</t>
  </si>
  <si>
    <t>MM — Myanmar</t>
  </si>
  <si>
    <t>NA — Namibia</t>
  </si>
  <si>
    <t>NR — Nauru</t>
  </si>
  <si>
    <t>NP — Nepal</t>
  </si>
  <si>
    <t>NL — Netherlands</t>
  </si>
  <si>
    <t>NZ — New Zealand</t>
  </si>
  <si>
    <t>NI — Nicaragua</t>
  </si>
  <si>
    <t>NE — Niger</t>
  </si>
  <si>
    <t>NG — Nigeria</t>
  </si>
  <si>
    <t>KP — North Korea</t>
  </si>
  <si>
    <t>MK — North Macedonia</t>
  </si>
  <si>
    <t>NO — Norway</t>
  </si>
  <si>
    <t>OM — Oman</t>
  </si>
  <si>
    <t>PK — Pakistan</t>
  </si>
  <si>
    <t>PW — Palau</t>
  </si>
  <si>
    <t>PA — Panama</t>
  </si>
  <si>
    <t>PG — Papua New Guinea</t>
  </si>
  <si>
    <t>PY — Paraguay</t>
  </si>
  <si>
    <t>PE — Peru</t>
  </si>
  <si>
    <t>PH — Philippines</t>
  </si>
  <si>
    <t>PL — Poland</t>
  </si>
  <si>
    <t>PT — Portugal</t>
  </si>
  <si>
    <t>QA — Qatar</t>
  </si>
  <si>
    <t>RO — Romania</t>
  </si>
  <si>
    <t>RW — Rwanda</t>
  </si>
  <si>
    <t>KN — Saint Kitts and Nevis</t>
  </si>
  <si>
    <t>LC — Saint Lucia</t>
  </si>
  <si>
    <t>VC — Saint Vincent and the Grenadines</t>
  </si>
  <si>
    <t>WS — Samoa</t>
  </si>
  <si>
    <t>SM — San Marino</t>
  </si>
  <si>
    <t>ST — São Tomé and Príncipe</t>
  </si>
  <si>
    <t>SA — Saudi Arabia</t>
  </si>
  <si>
    <t>SN — Senegal</t>
  </si>
  <si>
    <t>RS — Serbia</t>
  </si>
  <si>
    <t>SC — Seychelles</t>
  </si>
  <si>
    <t>SL — Sierra Leone</t>
  </si>
  <si>
    <t>SG — Singapore</t>
  </si>
  <si>
    <t>SK — Slovakia</t>
  </si>
  <si>
    <t>SI — Slovenia</t>
  </si>
  <si>
    <t>SB — Solomon Islands</t>
  </si>
  <si>
    <t>SO — Somalia</t>
  </si>
  <si>
    <t>ZA — South Africa</t>
  </si>
  <si>
    <t>KR — South Korea</t>
  </si>
  <si>
    <t>SS — South Sudan</t>
  </si>
  <si>
    <t>ES — Spain</t>
  </si>
  <si>
    <t>LK — Sri Lanka</t>
  </si>
  <si>
    <t>SD — Sudan</t>
  </si>
  <si>
    <t>SR — Suriname</t>
  </si>
  <si>
    <t>SE — Sweden</t>
  </si>
  <si>
    <t>CH — Switzerland</t>
  </si>
  <si>
    <t>SY — Syria</t>
  </si>
  <si>
    <t>TW — Taiwan</t>
  </si>
  <si>
    <t>TJ — Tajikistan</t>
  </si>
  <si>
    <t>TZ — Tanzania</t>
  </si>
  <si>
    <t>TH — Thailand</t>
  </si>
  <si>
    <t>TL — Timor-Leste</t>
  </si>
  <si>
    <t>TG — Togo</t>
  </si>
  <si>
    <t>TO — Tonga</t>
  </si>
  <si>
    <t>TT — Trinidad and Tobago</t>
  </si>
  <si>
    <t>TN — Tunisia</t>
  </si>
  <si>
    <t>TR — Turkey</t>
  </si>
  <si>
    <t>TM — Turkmenistan</t>
  </si>
  <si>
    <t>TV — Tuvalu</t>
  </si>
  <si>
    <t>UG — Uganda</t>
  </si>
  <si>
    <t>UA — Ukraine</t>
  </si>
  <si>
    <t>AE — United Arab Emirates</t>
  </si>
  <si>
    <t>GB — United Kingdom</t>
  </si>
  <si>
    <t>US — United States</t>
  </si>
  <si>
    <t>UY — Uruguay</t>
  </si>
  <si>
    <t>UZ — Uzbekistan</t>
  </si>
  <si>
    <t>VU — Vanuatu</t>
  </si>
  <si>
    <t>VE — Venezuela</t>
  </si>
  <si>
    <t>VN — Vietnam</t>
  </si>
  <si>
    <t>YE — Yemen</t>
  </si>
  <si>
    <t>ZM — Zambia</t>
  </si>
  <si>
    <t>ZW — Zimbabwe</t>
  </si>
  <si>
    <t>AT</t>
  </si>
  <si>
    <t>BE</t>
  </si>
  <si>
    <t>BG</t>
  </si>
  <si>
    <t>HR</t>
  </si>
  <si>
    <t>CY</t>
  </si>
  <si>
    <t>CZ</t>
  </si>
  <si>
    <t>DK</t>
  </si>
  <si>
    <t>EE</t>
  </si>
  <si>
    <t>FI</t>
  </si>
  <si>
    <t>FR</t>
  </si>
  <si>
    <t>DE</t>
  </si>
  <si>
    <t>GR</t>
  </si>
  <si>
    <t>HU</t>
  </si>
  <si>
    <t>IE</t>
  </si>
  <si>
    <t>IT</t>
  </si>
  <si>
    <t>LV</t>
  </si>
  <si>
    <t>LT</t>
  </si>
  <si>
    <t>LU</t>
  </si>
  <si>
    <t>MT</t>
  </si>
  <si>
    <t>NL</t>
  </si>
  <si>
    <t>PL</t>
  </si>
  <si>
    <t>PT</t>
  </si>
  <si>
    <t>RO</t>
  </si>
  <si>
    <t>SK</t>
  </si>
  <si>
    <t>SI</t>
  </si>
  <si>
    <t>ES</t>
  </si>
  <si>
    <t>SE</t>
  </si>
  <si>
    <t>IS</t>
  </si>
  <si>
    <t>LI</t>
  </si>
  <si>
    <t>NO</t>
  </si>
  <si>
    <t>question_id</t>
  </si>
  <si>
    <t>tier</t>
  </si>
  <si>
    <t>c3a_tier</t>
  </si>
  <si>
    <t>objective</t>
  </si>
  <si>
    <t>question_title</t>
  </si>
  <si>
    <t>question_text</t>
  </si>
  <si>
    <t>applies_to_eu_csf</t>
  </si>
  <si>
    <t>applies_to_c3a</t>
  </si>
  <si>
    <t>applies_to_csi_composite</t>
  </si>
  <si>
    <t>evidence_expected</t>
  </si>
  <si>
    <t>evidence_provided</t>
  </si>
  <si>
    <t>evidence_type</t>
  </si>
  <si>
    <t>answer</t>
  </si>
  <si>
    <t>source_reference</t>
  </si>
  <si>
    <t>c3a_source_id</t>
  </si>
  <si>
    <t>eu_csf_source_factor</t>
  </si>
  <si>
    <t>seal_contribution_eu_csf</t>
  </si>
  <si>
    <t>seal_contribution_csi</t>
  </si>
  <si>
    <t>source_framework</t>
  </si>
  <si>
    <t>source_clause</t>
  </si>
  <si>
    <t>fidelity</t>
  </si>
  <si>
    <t>basis</t>
  </si>
  <si>
    <t>relevant</t>
  </si>
  <si>
    <t>risks_addressed</t>
  </si>
  <si>
    <t>SOV-1-01</t>
  </si>
  <si>
    <t>bloc</t>
  </si>
  <si>
    <t>base</t>
  </si>
  <si>
    <t>SOV-1</t>
  </si>
  <si>
    <t>Jurisdiction</t>
  </si>
  <si>
    <t>Does the provider operate under {{BLOC}} jurisdiction, with contract governance and dispute resolution?</t>
  </si>
  <si>
    <t>Commercial registry extract (e.g. Handelsregisterauszug, Kbis, Companies House, equivalent national registry) showing the legal entity providing the service. Master service agreement clause naming the governing law and forum for disputes. URL or PDF acceptable.</t>
  </si>
  <si>
    <t>BSI C3A — Criteria Catalogue for Cloud Computing Autonomy: §2.1.1 SOV-1-01-C1</t>
  </si>
  <si>
    <t>SOV-1-01-C1</t>
  </si>
  <si>
    <t>BSI C3A — Criteria Catalogue for Cloud Computing Autonomy</t>
  </si>
  <si>
    <t>§2.1.1 SOV-1-01-C1</t>
  </si>
  <si>
    <t>direct</t>
  </si>
  <si>
    <t>This question comes from C3A, §2.1.1 SOV-1-01-C1.</t>
  </si>
  <si>
    <t>Yes</t>
  </si>
  <si>
    <t>national</t>
  </si>
  <si>
    <t>Does the provider operate under {{COUNTRY}} jurisdiction, with contract governance and dispute resolution?</t>
  </si>
  <si>
    <t>SOV-1-01-C2</t>
  </si>
  <si>
    <t>SOV-1-02</t>
  </si>
  <si>
    <t>Registered Office</t>
  </si>
  <si>
    <t>Does the provider have a registered head office in {{BLOC}}?</t>
  </si>
  <si>
    <t>Registered head office address from the commercial registry. For multi-entity providers, identify which legal entity contracts with customers and provides the assessed service. Discrepancy between contracting entity and parent group must be disclosed.</t>
  </si>
  <si>
    <t>BSI C3A — Criteria Catalogue for Cloud Computing Autonomy: §2.1.2 SOV-1-02-C1</t>
  </si>
  <si>
    <t>SOV-1-02-C1</t>
  </si>
  <si>
    <t>§2.1.2 SOV-1-02-C1</t>
  </si>
  <si>
    <t>This question comes from C3A, §2.1.2 SOV-1-02-C1.</t>
  </si>
  <si>
    <t>Does the provider have a registered head office in {{COUNTRY}}?</t>
  </si>
  <si>
    <t>SOV-1-02-C2</t>
  </si>
  <si>
    <t>SOV-1-03</t>
  </si>
  <si>
    <t>CSP Effective Control</t>
  </si>
  <si>
    <t>Is the provider effectively controlled by one or more {{BLOC}} corporations, with effective controls transparent to customers?</t>
  </si>
  <si>
    <t>Ownership structure diagram showing ultimate beneficial owners with their jurisdictions. Disclose any shareholder agreements, golden shares, board appointment rights, or veto rights held by entities outside the trusted jurisdiction. For listed companies, link to the most recent annual report ownership disclosure section.</t>
  </si>
  <si>
    <t>BSI C3A — Criteria Catalogue for Cloud Computing Autonomy: §2.1.3 SOV-1-03-C1</t>
  </si>
  <si>
    <t>SOV-1-03-C1</t>
  </si>
  <si>
    <t>§2.1.3 SOV-1-03-C1</t>
  </si>
  <si>
    <t>This question comes from C3A, §2.1.3 SOV-1-03-C1.</t>
  </si>
  <si>
    <t>Is the provider under the effective control of one or more {{COUNTRY}} undertakings, with effective controls transparent to customers?</t>
  </si>
  <si>
    <t>SOV-1-03-C2</t>
  </si>
  <si>
    <t>SOV-1-04</t>
  </si>
  <si>
    <t>single</t>
  </si>
  <si>
    <t>CSP Control Change</t>
  </si>
  <si>
    <t>Does the provider commit to inform customers 90 days in advance of any actual changes affecting control that could undermine the sovereignty controls assessed in this tool (e.g., changes to ownership, shareholding, or governance)?</t>
  </si>
  <si>
    <t>Contract clause text committing the provider to 90-day advance notice of changes affecting control (ownership, shareholding, governance, key personnel). Provide the exact clause number from the master service agreement.</t>
  </si>
  <si>
    <t>BSI C3A — Criteria Catalogue for Cloud Computing Autonomy: §2.1.4 SOV-1-04-C</t>
  </si>
  <si>
    <t>SOV-1-04-C</t>
  </si>
  <si>
    <t>§2.1.4 SOV-1-04-C</t>
  </si>
  <si>
    <t>This question comes from C3A, §2.1.4 SOV-1-04-C.</t>
  </si>
  <si>
    <t>SOV-2-01</t>
  </si>
  <si>
    <t>SOV-2</t>
  </si>
  <si>
    <t>Extraterritorial Exposure</t>
  </si>
  <si>
    <t>Does the cloud service provider, at least once a year, identify any laws from jurisdictions other than those in which the provider operates or the customer is located, that could compel the provider to disclose data, restrict access, suspend service, or otherwise act against the customer's interests — AND conduct a structured risk assessment of those laws?</t>
  </si>
  <si>
    <t>Most recent annual legal risk assessment identifying laws from third jurisdictions that could compel disclosure, restrict access, or suspend service. Must name the laws (e.g. US CLOUD Act, China Cybersecurity Law (CSL), UK Investigatory Powers Act, export control regimes), explain the basis for applicability to the provider, and describe mitigation measures. Date of last review required.</t>
  </si>
  <si>
    <t>BSI C3A — Criteria Catalogue for Cloud Computing Autonomy: §2.2.1 SOV-2-01-C</t>
  </si>
  <si>
    <t>SOV-2-01-C</t>
  </si>
  <si>
    <t>§2.2.1 SOV-2-01-C</t>
  </si>
  <si>
    <t>This question comes from C3A, §2.2.1 SOV-2-01-C.</t>
  </si>
  <si>
    <t>RISK-L1-JURISDICTION-01</t>
  </si>
  <si>
    <t>SOV-2-02</t>
  </si>
  <si>
    <t>Audit Rights</t>
  </si>
  <si>
    <t>Does the cloud service provider document procedures that allow the relevant federal or national cybersecurity authority (in the country where the data center is located) to verify compliance with sovereignty criteria by audit?</t>
  </si>
  <si>
    <t>Contract clause or formal procedure document granting the competent national cybersecurity authority audit rights against the C3A criteria. Specify notice period, cost-allocation rules, and confidentiality protections. Reference to existing C5 / SOC 2 Type II audits that the authority may accept in lieu of a bespoke audit.</t>
  </si>
  <si>
    <t>BSI C3A — Criteria Catalogue for Cloud Computing Autonomy: §2.2.2 SOV-2-02-C1</t>
  </si>
  <si>
    <t>SOV-2-02-C1</t>
  </si>
  <si>
    <t>§2.2.2 SOV-2-02-C1</t>
  </si>
  <si>
    <t>This question comes from C3A, §2.2.2 SOV-2-02-C1.</t>
  </si>
  <si>
    <t>Does the cloud service provider document procedures that allow {{NATIONAL_ADMIN}} to verify compliance with sovereignty criteria by audit?</t>
  </si>
  <si>
    <t>SOV-2-02-C2</t>
  </si>
  <si>
    <t>SOV-2-03</t>
  </si>
  <si>
    <t>State of Defense Takeover</t>
  </si>
  <si>
    <t>If a {{BLOC}} member state declares a state of defense, can the provider enable that state to take over the capabilities required to operate the cloud (including physical assets and personnel) within the framework of legal possibilities?</t>
  </si>
  <si>
    <t>Documented procedure describing how the national administration can assume operational control of the service in a state of emergency or defense. Must include availability of source code, configuration data, administration credentials, and operational documentation in portable form. Reference the applicable national emergency regime (e.g. Verteidigungsfall, état d'urgence, equivalent).</t>
  </si>
  <si>
    <t>BSI C3A — Criteria Catalogue for Cloud Computing Autonomy: §2.2.3 SOV-2-03-C1</t>
  </si>
  <si>
    <t>SOV-2-03-C1</t>
  </si>
  <si>
    <t>§2.2.3 SOV-2-03-C1</t>
  </si>
  <si>
    <t>This question comes from C3A, §2.2.3 SOV-2-03-C1.</t>
  </si>
  <si>
    <t>RISK-L1-ACCESS-01, RISK-L1-JURISDICTION-01</t>
  </si>
  <si>
    <t>If {{COUNTRY}} invokes a state of defense or equivalent national-emergency powers, can the provider enable {{NATIONAL_ADMIN}} (or another competent national authority) to take over the capabilities required to operate the cloud — including physical assets and personnel — within the framework of legal possibilities?</t>
  </si>
  <si>
    <t>SOV-2-03-C2</t>
  </si>
  <si>
    <t>SOV-3-01</t>
  </si>
  <si>
    <t>SOV-3</t>
  </si>
  <si>
    <t>Data Residence — Customer Data</t>
  </si>
  <si>
    <t>The cloud service provider MUST provide a service option where cloud service customer data is exclusively stored and processed in {{BLOC}}.</t>
  </si>
  <si>
    <t>Service documentation listing data centre locations for customer data, with the contractual SLA clause that binds these locations. Public URL to the service description AND the relevant DPA/contract clause. Identify any conditions under which data may be processed outside the named locations (support tickets, backup, disaster recovery).</t>
  </si>
  <si>
    <t>BSI C3A — Criteria Catalogue for Cloud Computing Autonomy: §2.3.1 SOV-3-01-C3</t>
  </si>
  <si>
    <t>SOV-3-01-C3</t>
  </si>
  <si>
    <t>§2.3.1 SOV-3-01-C3</t>
  </si>
  <si>
    <t>This question comes from C3A, §2.3.1 SOV-3-01-C3.</t>
  </si>
  <si>
    <t>RISK-L1-ACCESS-01</t>
  </si>
  <si>
    <t>The cloud service provider MUST provide a service option where cloud service customer data is exclusively stored and processed in {{COUNTRY}}.</t>
  </si>
  <si>
    <t>SOV-3-01-C4</t>
  </si>
  <si>
    <t>SOV-3-01-C1</t>
  </si>
  <si>
    <t>Data Residence — Transparency</t>
  </si>
  <si>
    <t>A cloud service customer MUST be able to check where their cloud service derived data, cloud service customer data, and account data are stored and processed.</t>
  </si>
  <si>
    <t>Customer-accessible tool, dashboard, or report that lets the customer verify in real time where their customer data, derived data, and account data are stored and processed. Screenshot or sample report acceptable. Identify how often the data is refreshed.</t>
  </si>
  <si>
    <t>BSI C3A — Criteria Catalogue for Cloud Computing Autonomy: §2.3.1 SOV-3-01-C1</t>
  </si>
  <si>
    <t>§2.3.1 SOV-3-01-C1</t>
  </si>
  <si>
    <t>This question comes from C3A, §2.3.1 SOV-3-01-C1.</t>
  </si>
  <si>
    <t>SOV-3-01-C2</t>
  </si>
  <si>
    <t>eu_csf</t>
  </si>
  <si>
    <t>Data Residence — Derived &amp; Account Data in EU</t>
  </si>
  <si>
    <t>The cloud service provider MUST provide a service option where cloud service derived data and account data are exclusively stored and processed in {{BLOC}}.</t>
  </si>
  <si>
    <t>Same evidence as SOV-3-01 but specifically for derived data (logs, telemetry, usage records) and account data (billing, contact, support metadata). Many providers store these in different regions than customer data — disclose the actual locations.</t>
  </si>
  <si>
    <t>BSI C3A — Criteria Catalogue for Cloud Computing Autonomy: §2.3.1 SOV-3-01-C2</t>
  </si>
  <si>
    <t>§2.3.1 SOV-3-01-C2</t>
  </si>
  <si>
    <t>This question comes from C3A, §2.3.1 SOV-3-01-C2.</t>
  </si>
  <si>
    <t>generalized</t>
  </si>
  <si>
    <t>Residency of Derived &amp; Account Data</t>
  </si>
  <si>
    <t>Does the provider offer a service option where derived data (telemetry, metadata, logs) and account data are stored and processed exclusively within {{COUNTRY}}, or within {{TRUSTED_JURISDICTION}} where in-country is not available?</t>
  </si>
  <si>
    <t>SOV-3-01-C5</t>
  </si>
  <si>
    <t>Data Residence — Provider Data</t>
  </si>
  <si>
    <t>The cloud service provider MUST provide a service option where cloud service provider data is exclusively stored and processed in {{BLOC}}.</t>
  </si>
  <si>
    <t>Service documentation listing data centre locations used to store cloud service provider data (configuration, system telemetry, resource allocation logs). Many providers process provider data in different regions than customer data — disclose actual locations. Contractual SLA clause binding these locations.</t>
  </si>
  <si>
    <t>BSI C3A — Criteria Catalogue for Cloud Computing Autonomy: §2.3.1 SOV-3-01-C5</t>
  </si>
  <si>
    <t>SOV-3 / Strict confinement of storage and processing to European jurisdictions</t>
  </si>
  <si>
    <t>§2.3.1 SOV-3-01-C5</t>
  </si>
  <si>
    <t>This question comes from C3A, §2.3.1 SOV-3-01-C5.</t>
  </si>
  <si>
    <t>SOV-3-02-C</t>
  </si>
  <si>
    <t>External Key Management</t>
  </si>
  <si>
    <t>The cloud service provider MUST allow the integration of external encryption key management system for creating, managing, and storing encryption keys outside of the cloud service provider environment for the use of IaaS and PaaS, or provide functionally equivalent mechanisms that ensure the customer can only create, manage and store the encryption keys only outside of the cloud service provider environment.</t>
  </si>
  <si>
    <t>Reference architecture document showing supported external KMS / HSM integrations: vendors, protocols (KMIP, PKCS#11), service tiers covered (IaaS / PaaS / SaaS). At least one named production customer reference using external keys for the assessed service. Disclose which services do NOT support external KMS.</t>
  </si>
  <si>
    <t>BSI C3A — Criteria Catalogue for Cloud Computing Autonomy: §2.3.2 SOV-3-02-C</t>
  </si>
  <si>
    <t>§2.3.2 SOV-3-02-C</t>
  </si>
  <si>
    <t>This question comes from C3A, §2.3.2 SOV-3-02-C.</t>
  </si>
  <si>
    <t>SOV-3-02-AC</t>
  </si>
  <si>
    <t>additional</t>
  </si>
  <si>
    <t>External Key Management — SaaS</t>
  </si>
  <si>
    <t>The cloud service provider MUST allow the integration of external key management systems for creating, managing and storing keys outside of the cloud environment also for SaaS, or provide functionally equivalent mechanisms that ensure the customer can only create, manage and store the encryption keys outside of the cloud service provider environment.</t>
  </si>
  <si>
    <t>List of SaaS services in scope; for each: confirmation of external KMS support, supported protocols (KMIP, PKCS#11, REST/JWK), and tested HSM/KMS vendors. Where only a subset of SaaS supports external KMS, provide that list explicitly per the criterion text. Customer reference or integration test result preferred over self-declaration.</t>
  </si>
  <si>
    <t>BSI C3A — Criteria Catalogue for Cloud Computing Autonomy: §2.3.2 SOV-3-02-AC</t>
  </si>
  <si>
    <t>§2.3.2 SOV-3-02-AC</t>
  </si>
  <si>
    <t>This question comes from C3A, §2.3.2 SOV-3-02-AC.</t>
  </si>
  <si>
    <t>SOV-3-03-C</t>
  </si>
  <si>
    <t>External Identity Provider</t>
  </si>
  <si>
    <t>The cloud service provider MUST support standards-based integration of external identity providers for authentication and access management for the cloud service.</t>
  </si>
  <si>
    <t>Reference architecture for external IdP integration: supported protocols (SAML 2.0, OIDC, SCIM), federation patterns, and whether the customer's IdP can authorise without account mirroring in the provider's directory. Disclose any administrative actions that bypass the external IdP (break-glass accounts, support-side access).</t>
  </si>
  <si>
    <t>BSI C3A — Criteria Catalogue for Cloud Computing Autonomy: §2.3.3 SOV-3-03-C</t>
  </si>
  <si>
    <t>§2.3.3 SOV-3-03-C</t>
  </si>
  <si>
    <t>This question comes from C3A, §2.3.3 SOV-3-03-C.</t>
  </si>
  <si>
    <t>SOV-3-03-AC1</t>
  </si>
  <si>
    <t>External Identity Provider — Open Standards</t>
  </si>
  <si>
    <t>The integration of an external Identity Provider MUST be implemented via open, non-proprietary standards.</t>
  </si>
  <si>
    <t>Technical documentation confirming external IdP integration uses open, non-proprietary standards: SAML 2.0, OIDC/OAuth2, SCIM. Confirm no proprietary extension is required for core authentication flows. Link to public documentation or integration guide.</t>
  </si>
  <si>
    <t>BSI C3A — Criteria Catalogue for Cloud Computing Autonomy: §2.3.3 SOV-3-03-AC1</t>
  </si>
  <si>
    <t>§2.3.3 SOV-3-03-AC1</t>
  </si>
  <si>
    <t>This question comes from C3A, §2.3.3 SOV-3-03-AC1.</t>
  </si>
  <si>
    <t>SOV-3-03-AC2</t>
  </si>
  <si>
    <t>External Identity Provider — Stateless Authentication</t>
  </si>
  <si>
    <t>The provider MUST support a stateless authentication model that does not mandate the creation and copies of accounts within the provider's directory.</t>
  </si>
  <si>
    <t>Architecture documentation or technical specification confirming stateless authentication: no shadow account or directory mirror is created in the provider's directory when a customer uses their own IdP. Identify any administrative actions that require provider-side accounts (break-glass, support access) and document their scope.</t>
  </si>
  <si>
    <t>BSI C3A — Criteria Catalogue for Cloud Computing Autonomy: §2.3.3 SOV-3-03-AC2</t>
  </si>
  <si>
    <t>§2.3.3 SOV-3-03-AC2</t>
  </si>
  <si>
    <t>This question comes from C3A, §2.3.3 SOV-3-03-AC2.</t>
  </si>
  <si>
    <t>SOV-3-03-AC3</t>
  </si>
  <si>
    <t>External Identity Provider — Dynamic Claims</t>
  </si>
  <si>
    <t>Authorization MUST be controllable via dynamic claims and attributes issued directly by the customer's external identity provider.</t>
  </si>
  <si>
    <t>Technical documentation showing support for claim-based and attribute-based access control driven by the customer's IdP (e.g. ABAC via JWT/SAML attributes). Examples of supported claim types and how they map to access decisions. API reference or integration guide.</t>
  </si>
  <si>
    <t>BSI C3A — Criteria Catalogue for Cloud Computing Autonomy: §2.3.3 SOV-3-03-AC3</t>
  </si>
  <si>
    <t>§2.3.3 SOV-3-03-AC3</t>
  </si>
  <si>
    <t>This question comes from C3A, §2.3.3 SOV-3-03-AC3.</t>
  </si>
  <si>
    <t>SOV-3-04-C</t>
  </si>
  <si>
    <t>Logging and Monitoring</t>
  </si>
  <si>
    <t>The cloud service provider MUST provide customers with the capability to record, retain, and review logs of management and data access activities related to cloud service customer data. These logs MUST enable customers to identify when access occurred, the identity associated with the request, and the relevant operational context available through the service's logging capabilities.</t>
  </si>
  <si>
    <t>Description of logging capability: log types (management plane, data plane), retention period, export formats, and customer access mechanism. Sample log record showing the schema. Confirm whether the provider can access these logs and whether customer access is independent of provider involvement.</t>
  </si>
  <si>
    <t>BSI C3A — Criteria Catalogue for Cloud Computing Autonomy: §2.3.4 SOV-3-04-C</t>
  </si>
  <si>
    <t>§2.3.4 SOV-3-04-C</t>
  </si>
  <si>
    <t>This question comes from C3A, §2.3.4 SOV-3-04-C.</t>
  </si>
  <si>
    <t>SOV-3-04-AC1</t>
  </si>
  <si>
    <t>Logging — Real-Time Open API</t>
  </si>
  <si>
    <t>The logging service MUST ensure full data flow transparency by providing real-time access via standardized open-source APIs.</t>
  </si>
  <si>
    <t>Logging API documentation: endpoint reference, supported protocols (REST, gRPC, OpenSearch, etc.), real-time delivery latency guarantee, and confirmation that the API uses open or open-source protocols. Sample API call, SDK code example, or Postman collection preferred.</t>
  </si>
  <si>
    <t>BSI C3A — Criteria Catalogue for Cloud Computing Autonomy: §2.3.4 SOV-3-04-AC1</t>
  </si>
  <si>
    <t>§2.3.4 SOV-3-04-AC1</t>
  </si>
  <si>
    <t>This question comes from C3A, §2.3.4 SOV-3-04-AC1.</t>
  </si>
  <si>
    <t>SOV-3-04-AC2</t>
  </si>
  <si>
    <t>Logging — Granular Filtering</t>
  </si>
  <si>
    <t>The service MUST support granular filtering.</t>
  </si>
  <si>
    <t>Documentation of log filtering capabilities: supported filter parameters (time range, resource type, event type, severity, user identity, correlation ID), applying to both management-plane and data-plane logs. API reference section or dashboard screenshot demonstrating filter configuration.</t>
  </si>
  <si>
    <t>BSI C3A — Criteria Catalogue for Cloud Computing Autonomy: §2.3.4 SOV-3-04-AC2</t>
  </si>
  <si>
    <t>§2.3.4 SOV-3-04-AC2</t>
  </si>
  <si>
    <t>This question comes from C3A, §2.3.4 SOV-3-04-AC2.</t>
  </si>
  <si>
    <t>SOV-3-05-C</t>
  </si>
  <si>
    <t>Client-Side Encryption</t>
  </si>
  <si>
    <t>The cloud service provider MUST enable client-side encryption of cloud service customer data. Whenever the cloud service customer data is transmitted, processed or stored inside the cloud environment, it MUST be encrypted with a private key that is only available to the cloud service customer outside of the cloud service provider environment.</t>
  </si>
  <si>
    <t>Reference architecture for client-side encryption: which services support it, the key custody model, and confirmation that the provider cannot access the plaintext under any operational scenario. Independent attestation (e.g. third-party security review, formal verification document) strongly preferred.</t>
  </si>
  <si>
    <t>BSI C3A — Criteria Catalogue for Cloud Computing Autonomy: §2.3.5 SOV-3-05-C</t>
  </si>
  <si>
    <t>§2.3.5 SOV-3-05-C</t>
  </si>
  <si>
    <t>This question comes from C3A, §2.3.5 SOV-3-05-C.</t>
  </si>
  <si>
    <t>SOV-4-01</t>
  </si>
  <si>
    <t>SOV-4</t>
  </si>
  <si>
    <t>Operating Personnel</t>
  </si>
  <si>
    <t>All personnel who have logical or physical access to infrastructure used to operate the cloud service, as well as those who are responsible for customer support, and all persons who have management control of the cloud service provider MUST be {{BLOC}} citizens with {{BLOC}} as main residency.</t>
  </si>
  <si>
    <t>Written policy on personnel jurisdiction for privileged-access roles: citizenship requirements, residency requirements, screening procedures, and frequency of re-screening. Reference to the relevant control in BSI C5, SOC 2, or ISO 27001 attestation describing personnel security. Identify any subcontractors with access and their personnel policies.</t>
  </si>
  <si>
    <t>BSI C3A — Criteria Catalogue for Cloud Computing Autonomy: §2.4.1 SOV-4-01-C1</t>
  </si>
  <si>
    <t>SOV-4-01-C1</t>
  </si>
  <si>
    <t>§2.4.1 SOV-4-01-C1</t>
  </si>
  <si>
    <t>This question comes from C3A, §2.4.1 SOV-4-01-C1.</t>
  </si>
  <si>
    <t>RISK-L5-ROOTACCESS-01, RISK-L5-OPSDEP-01</t>
  </si>
  <si>
    <t>All personnel who have logical or physical access to infrastructure used to operate the cloud service, as well as those who are responsible for customer support, and all persons who have management control of the cloud service provider MUST be {{BLOC}} citizens with {{COUNTRY}} as main residency.</t>
  </si>
  <si>
    <t>SOV-4-01-C2</t>
  </si>
  <si>
    <t>SOV-4-01-C3</t>
  </si>
  <si>
    <t>Operating Personnel — Standalone European Organisation</t>
  </si>
  <si>
    <t>The operating personnel is part of an organization that MUST be a standalone European organization.</t>
  </si>
  <si>
    <t>Commercial registry documentation confirming the entity providing operating personnel is a standalone European legal entity with no non-EU controlling shareholder or parent. Ownership structure showing ultimate beneficial owners and jurisdictions. Board composition and governance charter confirming independence from non-EU direction.</t>
  </si>
  <si>
    <t>BSI C3A — Criteria Catalogue for Cloud Computing Autonomy: §2.4.1 SOV-4-01-C3</t>
  </si>
  <si>
    <t>§2.4.1 SOV-4-01-C3</t>
  </si>
  <si>
    <t>This question comes from C3A, §2.4.1 SOV-4-01-C3.</t>
  </si>
  <si>
    <t>Operating Organisation — In-Country Legal Establishment</t>
  </si>
  <si>
    <t>Is the entity operating and supporting the cloud service for this customer established as a standalone organisation in {{COUNTRY}} or {{TRUSTED_JURISDICTION}}, without operational dependence on a foreign parent entity for day-to-day service delivery?</t>
  </si>
  <si>
    <t>SOV-4-02</t>
  </si>
  <si>
    <t>Remote Work</t>
  </si>
  <si>
    <t>The cloud service provider MUST implement organizational and technical measures ensuring that administrative access to systems used to operate the cloud service is performed through access paths located within {{BLOC}}. Administrative access originating from locations outside {{BLOC}} MUST be technically restricted, except in narrowly defined and controlled exceptional scenarios that are subject to additional authorization and monitoring controls.</t>
  </si>
  <si>
    <t>Technical description of administrative access controls: network segmentation, bastion hosts, geo-fencing, MFA. Confirmation that administrative access from outside the trusted jurisdiction is blocked or requires explicit exception. Sample exception log or audit-trail screenshot acceptable.</t>
  </si>
  <si>
    <t>BSI C3A — Criteria Catalogue for Cloud Computing Autonomy: §2.4.2 SOV-4-02-C1</t>
  </si>
  <si>
    <t>SOV-4-02-C1</t>
  </si>
  <si>
    <t>§2.4.2 SOV-4-02-C1</t>
  </si>
  <si>
    <t>This question comes from C3A, §2.4.2 SOV-4-02-C1.</t>
  </si>
  <si>
    <t>RISK-L5-ROOTACCESS-01</t>
  </si>
  <si>
    <t>The cloud service provider MUST implement organizational and technical measures ensuring that administrative access to systems used to operate the cloud service is performed through access paths located within {{COUNTRY}}. Administrative access originating from locations outside {{COUNTRY}} MUST be technically restricted, except in narrowly defined and controlled exceptional scenarios that are subject to additional authorization and monitoring controls.</t>
  </si>
  <si>
    <t>SOV-4-02-C2</t>
  </si>
  <si>
    <t>SOV-4-03</t>
  </si>
  <si>
    <t>Redundant Connectivity</t>
  </si>
  <si>
    <t>The cloud service provider MUST ensure redundant and independent connectivity for the delivery of the sovereign cloud service. In the event of a disruption of one connectivity provider, alternative connectivity providers MUST be able to maintain connectivity in accordance with the contractual service level agreements. At least one of the connectivity providers MUST be an {{BLOC}} based company.</t>
  </si>
  <si>
    <t>List of network connectivity providers used for the service, with their jurisdictions and ownership. Network diagram showing redundancy. At least one provider must be based in the trusted jurisdiction. Disclose any single-supplier dependencies (e.g. subsea cable consortium membership).</t>
  </si>
  <si>
    <t>BSI C3A — Criteria Catalogue for Cloud Computing Autonomy: §2.4.3 SOV-4-03-C</t>
  </si>
  <si>
    <t>SOV-4-03-C</t>
  </si>
  <si>
    <t>§2.4.3 SOV-4-03-C</t>
  </si>
  <si>
    <t>This question comes from C3A, §2.4.3 SOV-4-03-C.</t>
  </si>
  <si>
    <t>SOV-4-03-AC</t>
  </si>
  <si>
    <t>Redundant Connectivity — Independent of CSP Corporate Structure</t>
  </si>
  <si>
    <t>At least one of the connectivity providers is not part of the corporate structure of the cloud service provider.</t>
  </si>
  <si>
    <t>Corporate ownership documentation for at least one connectivity provider demonstrating it is not owned by or affiliated with the cloud service provider. Commercial registry extract or company structure diagram. Network redundancy architecture diagram showing the independent provider.</t>
  </si>
  <si>
    <t>BSI C3A — Criteria Catalogue for Cloud Computing Autonomy: §2.4.3 SOV-4-03-AC</t>
  </si>
  <si>
    <t>§2.4.3 SOV-4-03-AC</t>
  </si>
  <si>
    <t>This question comes from C3A, §2.4.3 SOV-4-03-AC.</t>
  </si>
  <si>
    <t>SOV-4-04</t>
  </si>
  <si>
    <t>Security Operations Centre</t>
  </si>
  <si>
    <t>The cloud service provider MUST ensure that Security Operations Center (SOC) capabilities for the offered cloud services are established and operated within {{BLOC}}. In the case of a disconnect (SOV-4-10), a stand-alone and equivalent SOC MUST be provided in {{BLOC}}.</t>
  </si>
  <si>
    <t>SOC location(s), personnel jurisdiction, and operating model. Confirm that SOC functions can operate during a disconnect from extra-jurisdictional networks. If SOC is partially extra-territorial, document the stand-alone capability that activates during disconnect.</t>
  </si>
  <si>
    <t>BSI C3A — Criteria Catalogue for Cloud Computing Autonomy: §2.4.4 SOV-4-04-C1</t>
  </si>
  <si>
    <t>SOV-4-04-C1</t>
  </si>
  <si>
    <t>§2.4.4 SOV-4-04-C1</t>
  </si>
  <si>
    <t>This question comes from C3A, §2.4.4 SOV-4-04-C1.</t>
  </si>
  <si>
    <t>RISK-L5-SOC-01</t>
  </si>
  <si>
    <t>The cloud service provider MUST ensure that Security Operations Center (SOC) capabilities for the offered cloud services are established and operated within {{COUNTRY}}. In the case of a disconnect (SOV-4-10), a stand-alone and equivalent SOC MUST be provided in {{COUNTRY}}.</t>
  </si>
  <si>
    <t>SOV-4-04-C2</t>
  </si>
  <si>
    <t>SOV-4-05</t>
  </si>
  <si>
    <t>Ingress Data Control</t>
  </si>
  <si>
    <t>All software updates and operational data affecting the cloud service MUST be received, authorized and validated in a secured network area managed and controlled by the cloud service provider. The cloud service provider MUST verify and check updates for known vulnerabilities. Updates MUST include documentation satisfying the needs of the cloud service provider. The update process MUST be based on a controlled change management processes.</t>
  </si>
  <si>
    <t>Documented update and ingress process: secured network area description, vulnerability scanning approach, change management workflow. Confirm scanning sources used (EUVD, NIST CVE). Identify whether the secured area is on dedicated physical hardware.</t>
  </si>
  <si>
    <t>BSI C3A — Criteria Catalogue for Cloud Computing Autonomy: §2.4.5 SOV-4-05-C</t>
  </si>
  <si>
    <t>SOV-4-05-C</t>
  </si>
  <si>
    <t>§2.4.5 SOV-4-05-C</t>
  </si>
  <si>
    <t>This question comes from C3A, §2.4.5 SOV-4-05-C.</t>
  </si>
  <si>
    <t>SOV-4-05-AC1</t>
  </si>
  <si>
    <t>Ingress Data Control — Dedicated Physical Devices</t>
  </si>
  <si>
    <t>The cloud service provider MUST implement the secure network area (e.g. DMZ) on dedicated physical devices.</t>
  </si>
  <si>
    <t>Architecture documentation confirming the secure network area (DMZ / ingress control zone) is implemented on dedicated physical devices, not virtualised shared infrastructure. Data centre audit report section or formal attestation from a qualified auditor covering network segmentation. NDA-restricted disclosure acceptable.</t>
  </si>
  <si>
    <t>BSI C3A — Criteria Catalogue for Cloud Computing Autonomy: §2.4.5 SOV-4-05-AC1</t>
  </si>
  <si>
    <t>§2.4.5 SOV-4-05-AC1</t>
  </si>
  <si>
    <t>This question comes from C3A, §2.4.5 SOV-4-05-AC1.</t>
  </si>
  <si>
    <t>SOV-4-05-AC2</t>
  </si>
  <si>
    <t>Ingress Data Control — Technical Documentation to Authority</t>
  </si>
  <si>
    <t>The cloud service provider MUST provide technical documentation how the criterion SOV-4-05-C is implemented to the responsible cybersecurity authority if requested, in accordance with applicable law and established supervisory, cooperation agreements or audit mechanisms. The responsible authority is the one in the country where the data center is located. Such information may be provided through appropriate confidentiality protections and secure disclosure procedures.</t>
  </si>
  <si>
    <t>Existence of a documented authority disclosure procedure: procedure document (redacted acceptable), identification of the responsible cybersecurity authority for the data centre location, and the secure submission mechanism. Prior disclosure events or test-disclosure exercise records are acceptable supporting evidence.</t>
  </si>
  <si>
    <t>BSI C3A — Criteria Catalogue for Cloud Computing Autonomy: §2.4.5 SOV-4-05-AC2</t>
  </si>
  <si>
    <t>§2.4.5 SOV-4-05-AC2</t>
  </si>
  <si>
    <t>This question comes from C3A, §2.4.5 SOV-4-05-AC2.</t>
  </si>
  <si>
    <t>SOV-4-06</t>
  </si>
  <si>
    <t>Update Threat Analysis</t>
  </si>
  <si>
    <t>When using third-party software under the cloud service provider's responsibility, the cloud service provider MUST implement risk-based security analysis prior to deployment, including measures to detect and mitigate malicious code, viruses, spyware, and ransomware.</t>
  </si>
  <si>
    <t>Documented risk-based security analysis procedure for third-party software, including detection methods for malicious code, viruses, spyware, ransomware. Reference relevant SOC 2 / C5 control. Identify whether the analysis covers all third-party software or only critical components.</t>
  </si>
  <si>
    <t>BSI C3A — Criteria Catalogue for Cloud Computing Autonomy: §2.4.6 SOV-4-06-C</t>
  </si>
  <si>
    <t>SOV-4-06-C</t>
  </si>
  <si>
    <t>§2.4.6 SOV-4-06-C</t>
  </si>
  <si>
    <t>This question comes from C3A, §2.4.6 SOV-4-06-C.</t>
  </si>
  <si>
    <t>SOV-4-07</t>
  </si>
  <si>
    <t>Data Exchange Monitoring</t>
  </si>
  <si>
    <t>Any cloud service derived data, cloud service customer data and account data exchanged between the cloud service provider and third parties MUST always be monitored, controlled and logged. In order to do so, the cloud service provider MUST establish a documented process. The documentation MUST be reviewed and updated regularly, at least once a year. The cloud service provider MUST document what kind of data is exchanged with third parties. This documentation MUST ensure that it is clear which data is flowing to which party and this can also be meaningfully aggregated. The cloud service provider MUST make this documentation available to the cloud service customer. It is acceptable that this is only made available to the customer if they have agreed to keep the information confidential and not publicly disclose it. The cloud service provider MUST clearly define the exchange format and document it as part of the data exchange documentation.</t>
  </si>
  <si>
    <t>Documented process for monitoring, controlling, and logging data exchanges with third parties. Date of last annual review. Inventory of data exchanged with each third party. Format definitions for each exchange.</t>
  </si>
  <si>
    <t>BSI C3A — Criteria Catalogue for Cloud Computing Autonomy: §2.4.7 SOV-4-07-C</t>
  </si>
  <si>
    <t>SOV-4-07-C</t>
  </si>
  <si>
    <t>§2.4.7 SOV-4-07-C</t>
  </si>
  <si>
    <t>This question comes from C3A, §2.4.7 SOV-4-07-C.</t>
  </si>
  <si>
    <t>SOV-4-08</t>
  </si>
  <si>
    <t>Data Exchange Gateways</t>
  </si>
  <si>
    <t>The cloud service provider MUST document, define, and visualize (via a Data Flow Diagram) all data exchanges between the cloud service provider and third parties of cloud service derived data, cloud service customer data, and account data. The data exchanges MUST occur only via known gateways. The documentation MUST clearly identify data origins, destinations, transport protocols, data type and security mechanisms protecting these exchanges. The documentation MUST be reviewed and updated regularly, at least once a year. This documentation does not need to be published publicly.</t>
  </si>
  <si>
    <t>Data flow diagram (DFD) covering all third-party data exchanges of customer, derived, and account data. Must identify origin, destination, protocol, data type, security mechanism. Confidential/NDA disclosure acceptable.</t>
  </si>
  <si>
    <t>BSI C3A — Criteria Catalogue for Cloud Computing Autonomy: §2.4.8 SOV-4-08-C</t>
  </si>
  <si>
    <t>SOV-4-08-C</t>
  </si>
  <si>
    <t>§2.4.8 SOV-4-08-C</t>
  </si>
  <si>
    <t>This question comes from C3A, §2.4.8 SOV-4-08-C.</t>
  </si>
  <si>
    <t>SOV-4-08-AC</t>
  </si>
  <si>
    <t>Data Exchange Gateways — Data Flow Diagram to Authority</t>
  </si>
  <si>
    <t>The cloud service provider MUST provide the Data Flow Diagram to the responsible cybersecurity authority if requested, in accordance with applicable law and established supervisory, cooperation agreements or audit mechanisms. The responsible authority is the one in the country where the data center is located. Such information may be provided through appropriate confidentiality protections and secure disclosure procedures.</t>
  </si>
  <si>
    <t>Confirmation that the DFD required under SOV-4-08 can be submitted to the responsible cybersecurity authority on request. Authority disclosure procedure documentation, identification of the responsible authority, and secure disclosure mechanism. Evidence of any prior formal or test disclosure preferred.</t>
  </si>
  <si>
    <t>BSI C3A — Criteria Catalogue for Cloud Computing Autonomy: §2.4.8 SOV-4-08-AC</t>
  </si>
  <si>
    <t>§2.4.8 SOV-4-08-AC</t>
  </si>
  <si>
    <t>This question comes from C3A, §2.4.8 SOV-4-08-AC.</t>
  </si>
  <si>
    <t>SOV-4-09</t>
  </si>
  <si>
    <t>Disconnect</t>
  </si>
  <si>
    <t>The cloud service provider MUST be able to disconnect all non-{{BLOC}} network-connections to the cloud without an impairment of the availability, integrity, authenticity and confidentiality of the cloud service. This includes all incoming updates and data exchanges with non-{{BLOC}} entities (including but not limited to: external heartbeat signals and global license validation servers) that are in the responsibility of the cloud service provider. The cloud service provider MUST establish and document a process, when and how a disconnect is executed. This process MUST be independent from non-{{BLOC}} entities. The cloud service provider MUST update this documentation regularly, at least once a year. The cloud service provider MUST conduct disconnection tests for ensuring the availability of all cloud services in case of a disconnection from the non-{{BLOC}} network-connections at least once a year. The cloud service provider MUST document these tests as part of the aforementioned documentations. The documentation MUST include, but is not limited to, the results of the performed test.</t>
  </si>
  <si>
    <t>Documented disconnect procedure (redacted version acceptable). Most recent disconnection test report including test date, scope, outcome, and any remediation actions. Test must be no older than 12 months. Untested capability is materially weaker than tested capability.</t>
  </si>
  <si>
    <t>BSI C3A — Criteria Catalogue for Cloud Computing Autonomy: §2.4.9 SOV-4-09-C</t>
  </si>
  <si>
    <t>SOV-4-09-C</t>
  </si>
  <si>
    <t>§2.4.9 SOV-4-09-C</t>
  </si>
  <si>
    <t>This question comes from C3A, §2.4.9 SOV-4-09-C.</t>
  </si>
  <si>
    <t>SOV-4-09-AC</t>
  </si>
  <si>
    <t>Disconnect — Documentation to Authority</t>
  </si>
  <si>
    <t>The cloud service provider MUST provide the documentation of the disconnect process and disconnection tests to the responsible cybersecurity authority if requested, in accordance with applicable law and established supervisory, cooperation agreements or audit mechanisms. Where relevant, the cloud service provider may provide supporting documentation. The responsible authority is the one in the country where the data center is located. Such information may be provided through appropriate confidentiality protections and secure disclosure procedures.</t>
  </si>
  <si>
    <t>Confirmation that the disconnect process documentation and test reports required under SOV-4-09 can be provided to the responsible cybersecurity authority on request. Authority disclosure procedure, identification of the responsible authority, and secure disclosure mechanism. Prior formal or test disclosure record preferred.</t>
  </si>
  <si>
    <t>BSI C3A — Criteria Catalogue for Cloud Computing Autonomy: §2.4.9 SOV-4-09-AC</t>
  </si>
  <si>
    <t>§2.4.9 SOV-4-09-AC</t>
  </si>
  <si>
    <t>This question comes from C3A, §2.4.9 SOV-4-09-AC.</t>
  </si>
  <si>
    <t>SOV-4-10</t>
  </si>
  <si>
    <t>Reconnect</t>
  </si>
  <si>
    <t>The cloud service provider MUST be able to reestablish all non-{{BLOC}}-connections after a disconnect in accordance of criterion SOV-4-9-C ("Disconnect") has been performed and has a process to install updates if the cloud environment was disconnected for a maximum of 90 days. The process to install updates if the cloud environment was disconnected for at most 90 days MUST also be tested.</t>
  </si>
  <si>
    <t>Documented reconnect procedure including the update-replay process for environments disconnected up to 90 days. Most recent test report including outcome. Identify any updates that cannot be applied retroactively.</t>
  </si>
  <si>
    <t>BSI C3A — Criteria Catalogue for Cloud Computing Autonomy: §2.4.10 SOV-4-10-C</t>
  </si>
  <si>
    <t>SOV-4-10-C</t>
  </si>
  <si>
    <t>§2.4.10 SOV-4-10-C</t>
  </si>
  <si>
    <t>This question comes from C3A, §2.4.10 SOV-4-10-C.</t>
  </si>
  <si>
    <t>SOV-5-01</t>
  </si>
  <si>
    <t>SOV-5</t>
  </si>
  <si>
    <t>Software Dependencies</t>
  </si>
  <si>
    <t>The cloud service provider MUST identify, for each cloud service, the software components used and their respective countries of origin. A list of the relevant software suppliers and their country or countries for each service, MUST be compiled and available on demand to cloud service customers. The identification of the software components should be based on a Software Bill of Materials (SBOM) (e.g. TR-03183-2) or achieve a comparable level of quality.</t>
  </si>
  <si>
    <t>Software Bill of Materials (SBOM) in CycloneDX or SPDX format, or equivalent, for each cloud service. Per C3A §2.5.1 the SBOM should meet BSI TR-03183-2 quality or comparable. Suppliers and their countries of origin must be identifiable. NDA-restricted access acceptable.</t>
  </si>
  <si>
    <t>BSI C3A — Criteria Catalogue for Cloud Computing Autonomy: §2.5.1 SOV-5-01-C</t>
  </si>
  <si>
    <t>SOV-5-01-C</t>
  </si>
  <si>
    <t>§2.5.1 SOV-5-01-C</t>
  </si>
  <si>
    <t>This question comes from C3A, §2.5.1 SOV-5-01-C.</t>
  </si>
  <si>
    <t>RISK-L3-SKILLS-01</t>
  </si>
  <si>
    <t>SOV-5-01-AC</t>
  </si>
  <si>
    <t>Software Dependencies — Risk-Based Mitigation Process</t>
  </si>
  <si>
    <t>The cloud service provider MUST maintain a risk-based process for identifying and mitigating dependencies on external software suppliers relevant to the operation of the cloud service. Where critical dependencies are identified, the cloud service provider MUST implement appropriate mitigation strategies and maintain architectural flexibility that enables substitution of software components. If it is not technically and reasonably feasible, this information MUST be adequately provided to the cloud service customer.</t>
  </si>
  <si>
    <t>Software dependency risk management process document: methodology for identifying critical dependencies, risk scoring, and mitigation strategies (dual-source, internal fork, open-source fallback). For critical dependencies where substitution is not feasible: the disclosure provided to customers. Date of most recent risk assessment.</t>
  </si>
  <si>
    <t>BSI C3A — Criteria Catalogue for Cloud Computing Autonomy: §2.5.1 SOV-5-01-AC</t>
  </si>
  <si>
    <t>§2.5.1 SOV-5-01-AC</t>
  </si>
  <si>
    <t>This question comes from C3A, §2.5.1 SOV-5-01-AC.</t>
  </si>
  <si>
    <t>SOV-5-02</t>
  </si>
  <si>
    <t>Hardware Dependencies</t>
  </si>
  <si>
    <t>The cloud service provider MUST maintain a documented inventory of the hardware components used to provide cloud services. A list of the relevant hardware suppliers and their country or countries MUST be compiled and available on demand to cloud service customers.</t>
  </si>
  <si>
    <t>Hardware bill of materials covering compute, storage, networking, and security appliances used to deliver the service. Suppliers and countries of manufacture (not just country of incorporation) identified. NDA-restricted access acceptable.</t>
  </si>
  <si>
    <t>BSI C3A — Criteria Catalogue for Cloud Computing Autonomy: §2.5.2 SOV-5-02-C</t>
  </si>
  <si>
    <t>SOV-5-02-C</t>
  </si>
  <si>
    <t>§2.5.2 SOV-5-02-C</t>
  </si>
  <si>
    <t>This question comes from C3A, §2.5.2 SOV-5-02-C.</t>
  </si>
  <si>
    <t>RISK-L2-ASSET-01, RISK-L2-SUPPLYCHAIN-01</t>
  </si>
  <si>
    <t>SOV-5-02-AC</t>
  </si>
  <si>
    <t>Hardware Dependencies — Risk-Based Mitigation Process</t>
  </si>
  <si>
    <t>The cloud service provider MUST maintain a risk-based process for identifying and mitigating dependencies on hardware suppliers relevant to the operation of the cloud service. Where critical dependencies are identified, the cloud service provider MUST implement mitigation strategies and maintain architectural flexibility enabling substitution of hardware components. If it is not technically and operationally feasible, this information MUST be adequately provided to the cloud service customer.</t>
  </si>
  <si>
    <t>Hardware dependency risk management process document: methodology for identifying critical hardware dependencies, risk scoring, and mitigation strategies (multi-vendor sourcing, strategic inventory, architectural substitution). For critical dependencies where substitution is not feasible: the disclosure provided to customers. Date of most recent risk assessment.</t>
  </si>
  <si>
    <t>BSI C3A — Criteria Catalogue for Cloud Computing Autonomy: §2.5.2 SOV-5-02-AC</t>
  </si>
  <si>
    <t>§2.5.2 SOV-5-02-AC</t>
  </si>
  <si>
    <t>This question comes from C3A, §2.5.2 SOV-5-02-AC.</t>
  </si>
  <si>
    <t>SOV-5-03</t>
  </si>
  <si>
    <t>External Service Dependencies</t>
  </si>
  <si>
    <t>The cloud service provider MUST maintain a documented inventory of used external cloud services that are necessary for the delivery of the cloud service. The list of information regarding the relevant external service providers and the country or countries of service provision or development MUST be made available to cloud service customers.</t>
  </si>
  <si>
    <t>List of external cloud services used to deliver the assessed service (e.g. third-party SaaS for monitoring, ticketing, identity). Provider name, jurisdiction of provision, jurisdiction of development. Identify which are critical-path.</t>
  </si>
  <si>
    <t>BSI C3A — Criteria Catalogue for Cloud Computing Autonomy: §2.5.3 SOV-5-03-C</t>
  </si>
  <si>
    <t>SOV-5-03-C</t>
  </si>
  <si>
    <t>§2.5.3 SOV-5-03-C</t>
  </si>
  <si>
    <t>This question comes from C3A, §2.5.3 SOV-5-03-C.</t>
  </si>
  <si>
    <t>SOV-5-03-AC</t>
  </si>
  <si>
    <t>External Service Dependencies — Documented Management Process</t>
  </si>
  <si>
    <t>The cloud service provider MUST maintain a documented process for identifying and managing external service dependencies relevant to the delivery of the cloud service. Where critical dependencies are identified, the cloud service provider MUST implement mitigation strategies and maintain architectural flexibility enabling substitution of service dependencies. If it is not technically and operationally feasible, this information MUST be adequately provided to the cloud service customer.</t>
  </si>
  <si>
    <t>External service dependency management process document: inventory of external services (name, provider, jurisdiction), criticality classification, and mitigation strategies. For dependencies where substitution is not feasible: the disclosure provided to customers. Date of most recent review.</t>
  </si>
  <si>
    <t>BSI C3A — Criteria Catalogue for Cloud Computing Autonomy: §2.5.3 SOV-5-03-AC</t>
  </si>
  <si>
    <t>§2.5.3 SOV-5-03-AC</t>
  </si>
  <si>
    <t>This question comes from C3A, §2.5.3 SOV-5-03-AC.</t>
  </si>
  <si>
    <t>SOV-5-04</t>
  </si>
  <si>
    <t>Export Restriction</t>
  </si>
  <si>
    <t>The cloud service provider MUST maintain documented processes for identifying and mitigating risks related to export restrictions or supply chain disruptions affecting software, external services, and hardware used in the delivery of the cloud service. Where such restrictions may materially affect the operation of the cloud service, the cloud service provider MUST inform affected customers.</t>
  </si>
  <si>
    <t>Documented process for identifying and mitigating export-control and supply-chain disruption risks. Most recent risk assessment date. Customer notification policy: under what trigger and timeframe.</t>
  </si>
  <si>
    <t>BSI C3A — Criteria Catalogue for Cloud Computing Autonomy: §2.5.4 SOV-5-04-C</t>
  </si>
  <si>
    <t>SOV-5-04-C</t>
  </si>
  <si>
    <t>§2.5.4 SOV-5-04-C</t>
  </si>
  <si>
    <t>This question comes from C3A, §2.5.4 SOV-5-04-C.</t>
  </si>
  <si>
    <t>RISK-L2-ASSET-01</t>
  </si>
  <si>
    <t>SOV-5-05</t>
  </si>
  <si>
    <t>Capacity Management</t>
  </si>
  <si>
    <t>Capacity management covering resource planning, usage monitoring, and capacity control MUST be performed within {{BLOC}}.</t>
  </si>
  <si>
    <t>Documentation confirming capacity management is performed in the trusted jurisdiction per BSI C5 control. Relevant C5 attestation section reference (e.g. C5 OPS-04). Identify any capacity-management functions performed outside the trusted jurisdiction.</t>
  </si>
  <si>
    <t>BSI C3A — Criteria Catalogue for Cloud Computing Autonomy: §2.5.5 SOV-5-05-C1</t>
  </si>
  <si>
    <t>SOV-5-05-C1</t>
  </si>
  <si>
    <t>§2.5.5 SOV-5-05-C1</t>
  </si>
  <si>
    <t>This question comes from C3A, §2.5.5 SOV-5-05-C1.</t>
  </si>
  <si>
    <t>Capacity management covering resource planning, usage monitoring, and capacity control MUST be performed within {{COUNTRY}}.</t>
  </si>
  <si>
    <t>SOV-5-05-C2</t>
  </si>
  <si>
    <t>SOV-6-01</t>
  </si>
  <si>
    <t>SOV-6</t>
  </si>
  <si>
    <t>Source Code Availability</t>
  </si>
  <si>
    <t>The cloud service provider MUST have a backup of the source code in {{BLOC}} that is not older than 24 hours and contains at minimum 5 versions of the cloud services so that the operation of the cloud service is possible at any time without external dependencies. This includes all infrastructure-as-code build-scripts and deployment toolchains. The local source code backup MUST include a documentation that enables the cloud service provider to independently work with the source code and develop it further at any time without external dependencies.</t>
  </si>
  <si>
    <t>Description of source code backup process: storage location, backup frequency (must be ≤ 24h per C3A), minimum versions retained (≥ 5 per C3A), and documentation enabling independent development. Independent attestation (audit firm letter, internal audit report) strongly preferred over self-statement.</t>
  </si>
  <si>
    <t>BSI C3A — Criteria Catalogue for Cloud Computing Autonomy: §2.6.1 SOV-6-01-C</t>
  </si>
  <si>
    <t>SOV-6-01-C</t>
  </si>
  <si>
    <t>§2.6.1 SOV-6-01-C</t>
  </si>
  <si>
    <t>This question comes from C3A, §2.6.1 SOV-6-01-C.</t>
  </si>
  <si>
    <t>RISK-L3-HYPERSCALER-01, RISK-L3-LOCKIN-01</t>
  </si>
  <si>
    <t>SOV-6-02</t>
  </si>
  <si>
    <t>Continuous Service Delivery</t>
  </si>
  <si>
    <t>In the event of disconnection of third parties, the cloud service provider MUST maintain documented contingency strategies ensuring continued secure delivery of the cloud services. These strategies may include alternative software suppliers, internal remediation capabilities, or compensating security controls.</t>
  </si>
  <si>
    <t>Documented contingency strategies for third-party software vendor disruption: alternative suppliers identified, internal remediation capability, or compensating controls. Specify which approach applies to which dependency.</t>
  </si>
  <si>
    <t>BSI C3A — Criteria Catalogue for Cloud Computing Autonomy: §2.6.2 SOV-6-02-C</t>
  </si>
  <si>
    <t>SOV-6-02-C</t>
  </si>
  <si>
    <t>§2.6.2 SOV-6-02-C</t>
  </si>
  <si>
    <t>This question comes from C3A, §2.6.2 SOV-6-02-C.</t>
  </si>
  <si>
    <t>RISK-L3-LICENSING-01</t>
  </si>
  <si>
    <t>SOV-6-02-AC</t>
  </si>
  <si>
    <t>Continuous Service Delivery — Engineering Capability</t>
  </si>
  <si>
    <t>In the event of disruption or loss of an external software vendor, the cloud service provider MUST maintain the capability to remediate software vulnerabilities and implement necessary changes. The cloud provider MUST maintain specialized engineering talent and local build-environments necessary to compile, test, and deploy emergency security patches to the cloud services independently of third parties.</t>
  </si>
  <si>
    <t>Description of internal engineering capability to maintain and patch the platform without third-party vendor involvement: team composition and skills, internal build environments, toolchain independence. Evidence of at least one instance of independent vulnerability remediation or emergency patch deployment (incident report, internal audit extract, or attestation). Independent third-party attestation preferred.</t>
  </si>
  <si>
    <t>BSI C3A — Criteria Catalogue for Cloud Computing Autonomy: §2.6.2 SOV-6-02-AC</t>
  </si>
  <si>
    <t>§2.6.2 SOV-6-02-AC</t>
  </si>
  <si>
    <t>This question comes from C3A, §2.6.2 SOV-6-02-AC.</t>
  </si>
  <si>
    <t>SOV-6-03</t>
  </si>
  <si>
    <t>Software Development</t>
  </si>
  <si>
    <t>The cloud service provider MUST ensure that authorised personnel have access to the software development tools and environments necessary to maintain and update the cloud services. The cloud service provider MUST also maintain documented contingency procedures for scenarios in which access to critical software development tools or development environment dependencies is disrupted, ensuring the continued ability to maintain and update the cloud services.</t>
  </si>
  <si>
    <t>Description of internal software development capability: build environments, toolchains, key personnel with relevant skills. Contingency procedures for loss of access to development tools or third-party dependencies.</t>
  </si>
  <si>
    <t>BSI C3A — Criteria Catalogue for Cloud Computing Autonomy: §2.6.3 SOV-6-03-C</t>
  </si>
  <si>
    <t>SOV-6-03-C</t>
  </si>
  <si>
    <t>§2.6.3 SOV-6-03-C</t>
  </si>
  <si>
    <t>This question comes from C3A, §2.6.3 SOV-6-03-C.</t>
  </si>
  <si>
    <t>PRIVACY NOTICE</t>
  </si>
  <si>
    <t>Your assessment is stored on Cloudflare D1 under a cryptographically-random ID.</t>
  </si>
  <si>
    <t>Anyone with the URL can read or modify the assessment — that is the access control.</t>
  </si>
  <si>
    <t>What we store</t>
  </si>
  <si>
    <t>• Your answers (stored under a random ID, accessible only via URL)</t>
  </si>
  <si>
    <t>• Company name, if you voluntarily provide it</t>
  </si>
  <si>
    <t>• Assessment metadata: variant, country, service models, role</t>
  </si>
  <si>
    <t>What we never collect</t>
  </si>
  <si>
    <t>• Email addresses</t>
  </si>
  <si>
    <t>• IP addresses</t>
  </si>
  <si>
    <t>• Browser fingerprints or cookies</t>
  </si>
  <si>
    <t>• Any identifying information beyond what you explicitly type</t>
  </si>
  <si>
    <t>Data retention</t>
  </si>
  <si>
    <t>Assessments inactive for 12 months are permanently deleted.</t>
  </si>
  <si>
    <t>Open source</t>
  </si>
  <si>
    <t>The Cloud Sovereignty Index source code, including the persistence Workers, is public.</t>
  </si>
  <si>
    <t>You can audit our privacy claims at any time.</t>
  </si>
  <si>
    <t>Every question in this workbook is traceable to a published framework. See the Source framework / clause columns on the Assessment sheet and the full references here.</t>
  </si>
  <si>
    <t>Key</t>
  </si>
  <si>
    <t>Framework name</t>
  </si>
  <si>
    <t>Version / date</t>
  </si>
  <si>
    <t>Issuer</t>
  </si>
  <si>
    <t>Official URL</t>
  </si>
  <si>
    <t>eu-csf</t>
  </si>
  <si>
    <t>EU Cloud Sovereignty Framework v1.2.1</t>
  </si>
  <si>
    <t>v1.2.1 (Oct 2025)</t>
  </si>
  <si>
    <t>European Commission / Cloud Initiative</t>
  </si>
  <si>
    <t>https://digital-strategy.ec.europa.eu/en/library/eu-cloud-sovereignty-framework</t>
  </si>
  <si>
    <t>eu-csf-calc</t>
  </si>
  <si>
    <t>EU-CSF Assessment Calculator (Annex XLSX)</t>
  </si>
  <si>
    <t>Cloud III DPS Annex — Sovereignty Assessment Calculator</t>
  </si>
  <si>
    <t>European Commission</t>
  </si>
  <si>
    <t>(no public URL)</t>
  </si>
  <si>
    <t>c3a</t>
  </si>
  <si>
    <t>v1.0 (2023)</t>
  </si>
  <si>
    <t>Bundesamt für Sicherheit in der Informationstechnik (BSI)</t>
  </si>
  <si>
    <t>https://www.bsi.bund.de/SharedDocs/Downloads/EN/BSI/CloudComputing/C3A/C3A_Cloud_Computing_Autonomy.pdf</t>
  </si>
  <si>
    <t>cada</t>
  </si>
  <si>
    <t>Cloud and AI Development Act (COM(2026) 502) — Proposal</t>
  </si>
  <si>
    <t>COM(2026) 502/1 (proposal, not yet adopted law)</t>
  </si>
  <si>
    <t>https://digital-strategy.ec.europa.eu/en/library/cloud-and-ai-development-act</t>
  </si>
  <si>
    <t>eu-data-act</t>
  </si>
  <si>
    <t>Regulation (EU) 2023/2854 (Data Act)</t>
  </si>
  <si>
    <t>in force 11 Jan 2024; applicable 12 Sep 2025</t>
  </si>
  <si>
    <t>European Parliament and Council</t>
  </si>
  <si>
    <t>https://eur-lex.europa.eu/eli/reg/2023/2854/oj</t>
  </si>
  <si>
    <t>dora</t>
  </si>
  <si>
    <t>Regulation (EU) 2022/2554 (DORA — Digital Operational Resilience Act)</t>
  </si>
  <si>
    <t>applicable 17 Jan 2025</t>
  </si>
  <si>
    <t>https://eur-lex.europa.eu/eli/reg/2022/2554/oj</t>
  </si>
  <si>
    <t>gdpr</t>
  </si>
  <si>
    <t>Regulation (EU) 2016/679 (GDPR)</t>
  </si>
  <si>
    <t>applicable 25 May 2018</t>
  </si>
  <si>
    <t>https://eur-lex.europa.eu/eli/reg/2016/679/oj</t>
  </si>
  <si>
    <t>eba-gl-2019-02</t>
  </si>
  <si>
    <t>EBA/GL/2019/02 — Guidelines on Outsourcing Arrangements</t>
  </si>
  <si>
    <t>25 Feb 2019; in force 30 Sep 2019</t>
  </si>
  <si>
    <t>European Banking Authority</t>
  </si>
  <si>
    <t>https://www.eba.europa.eu/regulation-and-policy/internal-governance/guidelines-on-outsourcing-arrangements</t>
  </si>
  <si>
    <t>nist-sp-800-53-r5</t>
  </si>
  <si>
    <t>NIST Special Publication 800-53 Revision 5 — Security and Privacy Controls</t>
  </si>
  <si>
    <t>Rev. 5 (Sep 2020, updated Dec 2020)</t>
  </si>
  <si>
    <t>National Institute of Standards and Technology (NIST)</t>
  </si>
  <si>
    <t>https://doi.org/10.6028/NIST.SP.800-53r5</t>
  </si>
  <si>
    <t>iso-27001</t>
  </si>
  <si>
    <t>ISO/IEC 27001:2022 — Information Security Management Systems</t>
  </si>
  <si>
    <t>2022</t>
  </si>
  <si>
    <t>International Organization for Standardization / IEC</t>
  </si>
  <si>
    <t>https://www.iso.org/standard/27001</t>
  </si>
  <si>
    <t>iso-27017</t>
  </si>
  <si>
    <t>ISO/IEC 27017:2015 — Security Controls for Cloud Services</t>
  </si>
  <si>
    <t>2015</t>
  </si>
  <si>
    <t>https://www.iso.org/standard/43757.html</t>
  </si>
  <si>
    <t>iso-19086-1</t>
  </si>
  <si>
    <t>ISO/IEC 19086-1:2016 — Cloud SLA Framework</t>
  </si>
  <si>
    <t>2016</t>
  </si>
  <si>
    <t>https://www.iso.org/standard/67545.html</t>
  </si>
  <si>
    <t>iso-19941</t>
  </si>
  <si>
    <t>ISO/IEC 19941:2017 — Cloud Computing Portability and Interoperability</t>
  </si>
  <si>
    <t>2017</t>
  </si>
  <si>
    <t>https://www.iso.org/standard/66639.html</t>
  </si>
  <si>
    <t>iso-22301</t>
  </si>
  <si>
    <t>ISO 22301:2019 — Business Continuity Management Systems</t>
  </si>
  <si>
    <t>2019</t>
  </si>
  <si>
    <t>International Organization for Standardization</t>
  </si>
  <si>
    <t>https://www.iso.org/standard/75106.html</t>
  </si>
  <si>
    <t>swipo-iaas-v3</t>
  </si>
  <si>
    <t>SWIPO IaaS Code of Conduct v3.0</t>
  </si>
  <si>
    <t>v3.0</t>
  </si>
  <si>
    <t>SWIPO (Switching Cloud Providers and Porting Data)</t>
  </si>
  <si>
    <t>https://swipo.eu/download-section/copyrighted-downloads/</t>
  </si>
  <si>
    <t>swipo-saas-v2020</t>
  </si>
  <si>
    <t>SWIPO SaaS Code of Conduct (2020)</t>
  </si>
  <si>
    <t>2020</t>
  </si>
  <si>
    <t>SWIPO</t>
  </si>
  <si>
    <t>openinfra-interop</t>
  </si>
  <si>
    <t>OpenInfra Foundation — Interop Working Group / OpenStack Powered</t>
  </si>
  <si>
    <t>Board-approved guideline 2020.11 (latest as of June 2026; DR-L7)</t>
  </si>
  <si>
    <t>OpenInfra Foundation</t>
  </si>
  <si>
    <t>https://openinfra.dev/interop/</t>
  </si>
  <si>
    <t>world-bank-pr-7th</t>
  </si>
  <si>
    <t>World Bank Procurement Regulations for IPF Borrowers, 7th Edition</t>
  </si>
  <si>
    <t>7th ed. (Sep 2025)</t>
  </si>
  <si>
    <t>World Bank Group</t>
  </si>
  <si>
    <t>https://ppfdocuments.azureedge.net/e7a8987a-ee37-4aec-b8ff-e64440d45f52.pdf</t>
  </si>
  <si>
    <t>world-bank-local-labor</t>
  </si>
  <si>
    <t>World Bank Procurement Guidance — Local Labor Participation</t>
  </si>
  <si>
    <t>Press release 2025-07-18; §5.54 of 7th ed. Procurement Regulations</t>
  </si>
  <si>
    <t>https://www.worldbank.org/en/news/press-release/2025/07/18/world-bank-strengthens-local-labor-requirements</t>
  </si>
  <si>
    <t>csi</t>
  </si>
  <si>
    <t>Cloud Sovereignty Index (CSI) — this tool</t>
  </si>
  <si>
    <t>CSI project maintainers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</si>
</sst>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color theme="1"/>
      <family val="2"/>
      <scheme val="minor"/>
      <sz val="11"/>
      <name val="Calibri"/>
    </font>
    <font>
      <b/>
    </font>
    <font>
      <i/>
      <color rgb="FF6B7280"/>
    </font>
    <font>
      <b/>
      <sz val="14"/>
    </font>
    <font>
      <color rgb="FF9CA3AF"/>
    </font>
    <font>
      <b/>
      <color rgb="FF15803D"/>
    </font>
    <font>
      <color rgb="FF6B7280"/>
    </font>
    <font>
      <i/>
      <color rgb="FF1D4ED8"/>
    </font>
    <font>
      <color rgb="FF374151"/>
    </font>
    <font>
      <color rgb="FF15803D"/>
    </font>
    <font>
      <color rgb="FFB45309"/>
    </font>
    <font>
      <sz val="12"/>
    </font>
    <font>
      <sz val="11"/>
    </font>
    <font>
      <b/>
      <sz val="11"/>
    </font>
    <font>
      <i/>
      <color rgb="FF374151"/>
    </font>
    <font>
      <color rgb="FF1D4ED8"/>
    </font>
    <font>
      <i/>
    </font>
  </fonts>
  <fills count="7">
    <fill>
      <patternFill patternType="none"/>
    </fill>
    <fill>
      <patternFill patternType="gray125"/>
    </fill>
    <fill>
      <patternFill patternType="solid">
        <fgColor rgb="FFE5E7EB"/>
      </patternFill>
    </fill>
    <fill>
      <patternFill patternType="solid">
        <fgColor rgb="FFFEF08A"/>
      </patternFill>
    </fill>
    <fill>
      <patternFill patternType="solid">
        <fgColor rgb="FFF3F4F6"/>
      </patternFill>
    </fill>
    <fill>
      <patternFill patternType="solid">
        <fgColor rgb="FFFFFFFF"/>
      </patternFill>
    </fill>
    <fill>
      <patternFill patternType="solid">
        <fgColor rgb="FFF0F9FF"/>
      </patternFill>
    </fill>
  </fills>
  <borders count="2">
    <border>
      <left/>
      <right/>
      <top/>
      <bottom/>
      <diagonal/>
    </border>
    <border>
      <left/>
      <right/>
      <top/>
      <bottom style="thin">
        <color rgb="FFCA8A04"/>
      </bottom>
      <diagonal/>
    </border>
  </borders>
  <cellStyleXfs count="1">
    <xf numFmtId="0" fontId="0" fillId="0" borderId="0"/>
  </cellStyleXfs>
  <cellXfs count="36">
    <xf numFmtId="0" fontId="0" fillId="0" borderId="0" xfId="0"/>
    <xf numFmtId="0" fontId="1" fillId="2" borderId="0" xfId="0" applyFont="1" applyFill="1"/>
    <xf numFmtId="0" fontId="0" fillId="3" borderId="0" xfId="0" applyFill="1"/>
    <xf numFmtId="0" fontId="2" fillId="0" borderId="0" xfId="0" applyFont="1"/>
    <xf numFmtId="0" fontId="3" fillId="0" borderId="0" xfId="0" applyFont="1" applyAlignment="1">
      <alignment vertical="center"/>
    </xf>
    <xf numFmtId="0" fontId="1" fillId="0" borderId="0" xfId="0" applyFont="1"/>
    <xf numFmtId="0" fontId="0" fillId="3" borderId="1" xfId="0" applyFill="1" applyBorder="1"/>
    <xf numFmtId="0" fontId="4" fillId="0" borderId="0" xfId="0" applyFont="1"/>
    <xf numFmtId="0" fontId="4" fillId="4" borderId="0" xfId="0" applyFont="1" applyFill="1"/>
    <xf numFmtId="0" fontId="5" fillId="4" borderId="0" xfId="0" applyFont="1" applyFill="1"/>
    <xf numFmtId="0" fontId="6" fillId="0" borderId="0" xfId="0" applyFont="1"/>
    <xf numFmtId="0" fontId="7" fillId="0" borderId="0" xfId="0" applyFont="1"/>
    <xf numFmtId="0" fontId="1" fillId="2" borderId="0" xfId="0" applyFont="1" applyFill="1" applyAlignment="1">
      <alignment vertical="center"/>
    </xf>
    <xf numFmtId="0" fontId="0" fillId="5" borderId="0" xfId="0" applyFill="1"/>
    <xf numFmtId="0" fontId="0" fillId="5" borderId="0" xfId="0" applyFill="1" applyAlignment="1">
      <alignment vertical="top" wrapText="1"/>
    </xf>
    <xf numFmtId="0" fontId="0" fillId="5" borderId="0" xfId="0" applyFill="1" applyAlignment="1" applyProtection="1">
      <alignment vertical="top" wrapText="1"/>
      <protection locked="0"/>
    </xf>
    <xf numFmtId="0" fontId="0" fillId="5" borderId="0" xfId="0" applyFill="1" applyProtection="1">
      <protection locked="0"/>
    </xf>
    <xf numFmtId="0" fontId="2" fillId="5" borderId="0" xfId="0" applyFont="1" applyFill="1" applyAlignment="1">
      <alignment vertical="top" wrapText="1"/>
    </xf>
    <xf numFmtId="0" fontId="8" fillId="5" borderId="0" xfId="0" applyFont="1" applyFill="1"/>
    <xf numFmtId="0" fontId="9" fillId="5" borderId="0" xfId="0" applyFont="1" applyFill="1"/>
    <xf numFmtId="0" fontId="0" fillId="6" borderId="0" xfId="0" applyFill="1"/>
    <xf numFmtId="0" fontId="0" fillId="6" borderId="0" xfId="0" applyFill="1" applyAlignment="1">
      <alignment vertical="top" wrapText="1"/>
    </xf>
    <xf numFmtId="0" fontId="0" fillId="6" borderId="0" xfId="0" applyFill="1" applyAlignment="1" applyProtection="1">
      <alignment vertical="top" wrapText="1"/>
      <protection locked="0"/>
    </xf>
    <xf numFmtId="0" fontId="0" fillId="6" borderId="0" xfId="0" applyFill="1" applyProtection="1">
      <protection locked="0"/>
    </xf>
    <xf numFmtId="0" fontId="2" fillId="6" borderId="0" xfId="0" applyFont="1" applyFill="1" applyAlignment="1">
      <alignment vertical="top" wrapText="1"/>
    </xf>
    <xf numFmtId="0" fontId="8" fillId="6" borderId="0" xfId="0" applyFont="1" applyFill="1"/>
    <xf numFmtId="0" fontId="9" fillId="6" borderId="0" xfId="0" applyFont="1" applyFill="1"/>
    <xf numFmtId="0" fontId="10" fillId="6" borderId="0" xfId="0" applyFont="1" applyFill="1"/>
    <xf numFmtId="0" fontId="10" fillId="5" borderId="0" xfId="0" applyFont="1" applyFill="1"/>
    <xf numFmtId="0" fontId="3"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cellXfs>
  <cellStyles count="1">
    <cellStyle name="Normal" xfId="0" builtinId="0"/>
  </cellStyles>
  <dxfs count="2">
    <dxf>
      <font>
        <color rgb="FFB0B7C3"/>
      </font>
      <fill>
        <patternFill patternType="solid">
          <bgColor rgb="FFF3F4F6"/>
        </patternFill>
      </fill>
    </dxf>
    <dxf>
      <font>
        <color rgb="FFB0B7C3"/>
      </font>
      <fill>
        <patternFill patternType="solid">
          <bgColor rgb="FFF3F4F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FormatPr defaultRowHeight="15" outlineLevelRow="0" outlineLevelCol="0" x14ac:dyDescent="55"/>
  <cols>
    <col min="1" max="1" width="8" customWidth="1"/>
    <col min="2" max="2" width="22" customWidth="1"/>
    <col min="3" max="3" width="26" customWidth="1"/>
  </cols>
  <sheetData>
    <row r="1" spans="1:3" s="1" customFormat="1" x14ac:dyDescent="0.25">
      <c r="A1" s="1" t="s">
        <v>0</v>
      </c>
      <c r="B1" s="1" t="s">
        <v>1</v>
      </c>
      <c r="C1" s="1" t="s">
        <v>2</v>
      </c>
    </row>
    <row r="2" spans="1:3" x14ac:dyDescent="0.25">
      <c r="A2" t="s">
        <v>3</v>
      </c>
      <c r="B2" t="s">
        <v>4</v>
      </c>
      <c r="C2" s="2" t="s">
        <v>5</v>
      </c>
    </row>
    <row r="3" spans="1:3" x14ac:dyDescent="0.25">
      <c r="A3" t="s">
        <v>3</v>
      </c>
      <c r="B3" t="s">
        <v>6</v>
      </c>
      <c r="C3" s="2" t="s">
        <v>5</v>
      </c>
    </row>
    <row r="4" spans="1:3" x14ac:dyDescent="0.25">
      <c r="A4" t="s">
        <v>3</v>
      </c>
      <c r="B4" t="s">
        <v>7</v>
      </c>
      <c r="C4" s="2" t="s">
        <v>5</v>
      </c>
    </row>
    <row r="5" spans="1:3" x14ac:dyDescent="0.25">
      <c r="A5" t="s">
        <v>3</v>
      </c>
      <c r="B5" t="s">
        <v>8</v>
      </c>
      <c r="C5" s="2" t="s">
        <v>5</v>
      </c>
    </row>
    <row r="6" spans="1:3" x14ac:dyDescent="0.25">
      <c r="A6" t="s">
        <v>9</v>
      </c>
      <c r="B6" t="s">
        <v>4</v>
      </c>
      <c r="C6" s="2" t="s">
        <v>5</v>
      </c>
    </row>
    <row r="7" spans="1:3" x14ac:dyDescent="0.25">
      <c r="A7" t="s">
        <v>9</v>
      </c>
      <c r="B7" t="s">
        <v>6</v>
      </c>
      <c r="C7" s="2" t="s">
        <v>5</v>
      </c>
    </row>
    <row r="8" spans="1:3" x14ac:dyDescent="0.25">
      <c r="A8" t="s">
        <v>9</v>
      </c>
      <c r="B8" t="s">
        <v>7</v>
      </c>
      <c r="C8" s="2" t="s">
        <v>5</v>
      </c>
    </row>
    <row r="9" spans="1:3" x14ac:dyDescent="0.25">
      <c r="A9" t="s">
        <v>9</v>
      </c>
      <c r="B9" t="s">
        <v>8</v>
      </c>
      <c r="C9" s="2" t="s">
        <v>5</v>
      </c>
    </row>
    <row r="10" spans="1:3" x14ac:dyDescent="0.25">
      <c r="A10" t="s">
        <v>10</v>
      </c>
      <c r="B10" t="s">
        <v>4</v>
      </c>
      <c r="C10" s="2" t="s">
        <v>5</v>
      </c>
    </row>
    <row r="11" spans="1:3" x14ac:dyDescent="0.25">
      <c r="A11" t="s">
        <v>10</v>
      </c>
      <c r="B11" t="s">
        <v>6</v>
      </c>
      <c r="C11" s="2" t="s">
        <v>5</v>
      </c>
    </row>
    <row r="12" spans="1:3" x14ac:dyDescent="0.25">
      <c r="A12" t="s">
        <v>10</v>
      </c>
      <c r="B12" t="s">
        <v>7</v>
      </c>
      <c r="C12" s="2" t="s">
        <v>5</v>
      </c>
    </row>
    <row r="13" spans="1:3" x14ac:dyDescent="0.25">
      <c r="A13" t="s">
        <v>10</v>
      </c>
      <c r="B13" t="s">
        <v>8</v>
      </c>
      <c r="C13" s="2" t="s">
        <v>5</v>
      </c>
    </row>
    <row r="14" spans="1:3" x14ac:dyDescent="0.25">
      <c r="A14" t="s">
        <v>11</v>
      </c>
      <c r="B14" t="s">
        <v>4</v>
      </c>
      <c r="C14" s="2" t="s">
        <v>5</v>
      </c>
    </row>
    <row r="15" spans="1:3" x14ac:dyDescent="0.25">
      <c r="A15" t="s">
        <v>11</v>
      </c>
      <c r="B15" t="s">
        <v>6</v>
      </c>
      <c r="C15" s="2" t="s">
        <v>5</v>
      </c>
    </row>
    <row r="16" spans="1:3" x14ac:dyDescent="0.25">
      <c r="A16" t="s">
        <v>11</v>
      </c>
      <c r="B16" t="s">
        <v>7</v>
      </c>
      <c r="C16" s="2" t="s">
        <v>5</v>
      </c>
    </row>
    <row r="17" spans="1:3" x14ac:dyDescent="0.25">
      <c r="A17" t="s">
        <v>11</v>
      </c>
      <c r="B17" t="s">
        <v>8</v>
      </c>
      <c r="C17" s="2" t="s">
        <v>5</v>
      </c>
    </row>
    <row r="18" spans="1:3" x14ac:dyDescent="0.25">
      <c r="A18" t="s">
        <v>12</v>
      </c>
      <c r="B18" t="s">
        <v>4</v>
      </c>
      <c r="C18" s="2" t="s">
        <v>5</v>
      </c>
    </row>
    <row r="19" spans="1:3" x14ac:dyDescent="0.25">
      <c r="A19" t="s">
        <v>12</v>
      </c>
      <c r="B19" t="s">
        <v>6</v>
      </c>
      <c r="C19" s="2" t="s">
        <v>5</v>
      </c>
    </row>
    <row r="20" spans="1:3" x14ac:dyDescent="0.25">
      <c r="A20" t="s">
        <v>12</v>
      </c>
      <c r="B20" t="s">
        <v>7</v>
      </c>
      <c r="C20" s="2" t="s">
        <v>5</v>
      </c>
    </row>
    <row r="21" spans="1:3" x14ac:dyDescent="0.25">
      <c r="A21" t="s">
        <v>12</v>
      </c>
      <c r="B21" t="s">
        <v>8</v>
      </c>
      <c r="C21" s="2" t="s">
        <v>5</v>
      </c>
    </row>
    <row r="22" spans="1:3" x14ac:dyDescent="0.25">
      <c r="A22" t="s">
        <v>13</v>
      </c>
      <c r="B22" t="s">
        <v>4</v>
      </c>
      <c r="C22" s="2" t="s">
        <v>5</v>
      </c>
    </row>
    <row r="23" spans="1:3" x14ac:dyDescent="0.25">
      <c r="A23" t="s">
        <v>13</v>
      </c>
      <c r="B23" t="s">
        <v>6</v>
      </c>
      <c r="C23" s="2" t="s">
        <v>5</v>
      </c>
    </row>
    <row r="24" spans="1:3" x14ac:dyDescent="0.25">
      <c r="A24" t="s">
        <v>13</v>
      </c>
      <c r="B24" t="s">
        <v>7</v>
      </c>
      <c r="C24" s="2" t="s">
        <v>5</v>
      </c>
    </row>
    <row r="25" spans="1:3" x14ac:dyDescent="0.25">
      <c r="A25" t="s">
        <v>13</v>
      </c>
      <c r="B25" t="s">
        <v>8</v>
      </c>
      <c r="C25" s="2" t="s">
        <v>5</v>
      </c>
    </row>
    <row r="27" spans="1:3" x14ac:dyDescent="0.25">
      <c r="A27" t="s">
        <v>14</v>
      </c>
      <c r="B27" s="3" t="s">
        <v>15</v>
      </c>
      <c r="C27" t="s">
        <v>14</v>
      </c>
    </row>
  </sheetData>
  <dataValidations count="24">
    <dataValidation type="list" showErrorMessage="1" errorStyle="stop" errorTitle="Invalid" error="Select a value from the list" sqref="C10">
      <formula1>"client,commercial_lessor,provider,mixed,na"</formula1>
    </dataValidation>
    <dataValidation type="list" showErrorMessage="1" errorStyle="stop" errorTitle="Invalid" error="Select a value from the list" sqref="C11">
      <formula1>"client_staff,local_si,foreign_vendor,provider,na"</formula1>
    </dataValidation>
    <dataValidation type="list" showErrorMessage="1" errorStyle="stop" errorTitle="Invalid" error="Select a value from the list" sqref="C12">
      <formula1>"self_supported_oss,licensed_supported,licensed_no_support,proprietary_inaccessible,na"</formula1>
    </dataValidation>
    <dataValidation type="list" showErrorMessage="1" errorStyle="stop" errorTitle="Invalid" error="Select a value from the list" sqref="C13">
      <formula1>"in_country,regional_treaty,trusted_third,foreign,unknown"</formula1>
    </dataValidation>
    <dataValidation type="list" showErrorMessage="1" errorStyle="stop" errorTitle="Invalid" error="Select a value from the list" sqref="C14">
      <formula1>"client,commercial_lessor,provider,mixed,na"</formula1>
    </dataValidation>
    <dataValidation type="list" showErrorMessage="1" errorStyle="stop" errorTitle="Invalid" error="Select a value from the list" sqref="C15">
      <formula1>"client_staff,local_si,foreign_vendor,provider,na"</formula1>
    </dataValidation>
    <dataValidation type="list" showErrorMessage="1" errorStyle="stop" errorTitle="Invalid" error="Select a value from the list" sqref="C16">
      <formula1>"self_supported_oss,licensed_supported,licensed_no_support,proprietary_inaccessible,na"</formula1>
    </dataValidation>
    <dataValidation type="list" showErrorMessage="1" errorStyle="stop" errorTitle="Invalid" error="Select a value from the list" sqref="C17">
      <formula1>"in_country,regional_treaty,trusted_third,foreign,unknown"</formula1>
    </dataValidation>
    <dataValidation type="list" showErrorMessage="1" errorStyle="stop" errorTitle="Invalid" error="Select a value from the list" sqref="C18">
      <formula1>"client,commercial_lessor,provider,mixed,na"</formula1>
    </dataValidation>
    <dataValidation type="list" showErrorMessage="1" errorStyle="stop" errorTitle="Invalid" error="Select a value from the list" sqref="C19">
      <formula1>"client_staff,local_si,foreign_vendor,provider,na"</formula1>
    </dataValidation>
    <dataValidation type="list" showErrorMessage="1" errorStyle="stop" errorTitle="Invalid" error="Select a value from the list" sqref="C2">
      <formula1>"client,commercial_lessor,provider,mixed,na"</formula1>
    </dataValidation>
    <dataValidation type="list" showErrorMessage="1" errorStyle="stop" errorTitle="Invalid" error="Select a value from the list" sqref="C20">
      <formula1>"self_supported_oss,licensed_supported,licensed_no_support,proprietary_inaccessible,na"</formula1>
    </dataValidation>
    <dataValidation type="list" showErrorMessage="1" errorStyle="stop" errorTitle="Invalid" error="Select a value from the list" sqref="C21">
      <formula1>"in_country,regional_treaty,trusted_third,foreign,unknown"</formula1>
    </dataValidation>
    <dataValidation type="list" showErrorMessage="1" errorStyle="stop" errorTitle="Invalid" error="Select a value from the list" sqref="C22">
      <formula1>"client,commercial_lessor,provider,mixed,na"</formula1>
    </dataValidation>
    <dataValidation type="list" showErrorMessage="1" errorStyle="stop" errorTitle="Invalid" error="Select a value from the list" sqref="C23">
      <formula1>"client_staff,local_si,foreign_vendor,provider,na"</formula1>
    </dataValidation>
    <dataValidation type="list" showErrorMessage="1" errorStyle="stop" errorTitle="Invalid" error="Select a value from the list" sqref="C24">
      <formula1>"self_supported_oss,licensed_supported,licensed_no_support,proprietary_inaccessible,na"</formula1>
    </dataValidation>
    <dataValidation type="list" showErrorMessage="1" errorStyle="stop" errorTitle="Invalid" error="Select a value from the list" sqref="C25">
      <formula1>"in_country,regional_treaty,trusted_third,foreign,unknown"</formula1>
    </dataValidation>
    <dataValidation type="list" showErrorMessage="1" errorStyle="stop" errorTitle="Invalid" error="Select a value from the list" sqref="C3">
      <formula1>"client_staff,local_si,foreign_vendor,provider,na"</formula1>
    </dataValidation>
    <dataValidation type="list" showErrorMessage="1" errorStyle="stop" errorTitle="Invalid" error="Select a value from the list" sqref="C4">
      <formula1>"self_supported_oss,licensed_supported,licensed_no_support,proprietary_inaccessible,na"</formula1>
    </dataValidation>
    <dataValidation type="list" showErrorMessage="1" errorStyle="stop" errorTitle="Invalid" error="Select a value from the list" sqref="C5">
      <formula1>"in_country,regional_treaty,trusted_third,foreign,unknown"</formula1>
    </dataValidation>
    <dataValidation type="list" showErrorMessage="1" errorStyle="stop" errorTitle="Invalid" error="Select a value from the list" sqref="C6">
      <formula1>"client,commercial_lessor,provider,mixed,na"</formula1>
    </dataValidation>
    <dataValidation type="list" showErrorMessage="1" errorStyle="stop" errorTitle="Invalid" error="Select a value from the list" sqref="C7">
      <formula1>"client_staff,local_si,foreign_vendor,provider,na"</formula1>
    </dataValidation>
    <dataValidation type="list" showErrorMessage="1" errorStyle="stop" errorTitle="Invalid" error="Select a value from the list" sqref="C8">
      <formula1>"self_supported_oss,licensed_supported,licensed_no_support,proprietary_inaccessible,na"</formula1>
    </dataValidation>
    <dataValidation type="list" showErrorMessage="1" errorStyle="stop" errorTitle="Invalid" error="Select a value from the list" sqref="C9">
      <formula1>"in_country,regional_treaty,trusted_third,foreign,unknown"</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3"/>
  <sheetFormatPr defaultRowHeight="15" outlineLevelRow="0" outlineLevelCol="0" x14ac:dyDescent="55"/>
  <cols>
    <col min="1" max="1" width="4" customWidth="1"/>
    <col min="2" max="2" width="32" customWidth="1"/>
    <col min="3" max="3" width="44" customWidth="1"/>
  </cols>
  <sheetData>
    <row r="1" ht="28" customHeight="1" spans="2:3" x14ac:dyDescent="0.25">
      <c r="B1" s="4" t="s">
        <v>16</v>
      </c>
      <c r="C1" s="4"/>
    </row>
    <row r="3" ht="20" customHeight="1" spans="2:3" x14ac:dyDescent="0.25">
      <c r="B3" s="5" t="s">
        <v>17</v>
      </c>
      <c r="C3" s="6"/>
    </row>
    <row r="5" ht="20" customHeight="1" spans="2:3" x14ac:dyDescent="0.25">
      <c r="B5" s="5" t="s">
        <v>18</v>
      </c>
      <c r="C5" s="6"/>
    </row>
    <row r="6" ht="18" customHeight="1" spans="2:3" x14ac:dyDescent="0.25">
      <c r="B6" s="3" t="s">
        <v>19</v>
      </c>
      <c r="C6" s="3" t="str">
        <f>IF(LEN(C5)&lt;2,"— select country above",IF(ISNUMBER(MATCH(LEFT(C5,2),__eu_codes__!$A:$A,0)),"EU-CSF (EU/EEA — both bloc and national tiers apply)","Generalized (non-EU — bloc tier rows are greyed out)"))</f>
        <v>— select country above</v>
      </c>
    </row>
    <row r="7" ht="20" customHeight="1" spans="2:3" x14ac:dyDescent="0.25">
      <c r="B7" s="7" t="s">
        <v>20</v>
      </c>
      <c r="C7" s="8" t="s">
        <v>21</v>
      </c>
    </row>
    <row r="8" ht="20" customHeight="1" spans="2:3" x14ac:dyDescent="0.25">
      <c r="B8" s="7" t="s">
        <v>22</v>
      </c>
      <c r="C8" s="9" t="s">
        <v>23</v>
      </c>
    </row>
    <row r="9" ht="20" customHeight="1" spans="2:3" x14ac:dyDescent="0.25">
      <c r="B9" s="7" t="s">
        <v>24</v>
      </c>
      <c r="C9" s="8" t="s">
        <v>21</v>
      </c>
    </row>
    <row r="10" ht="20" customHeight="1" spans="2:3" x14ac:dyDescent="0.25">
      <c r="B10" s="7" t="s">
        <v>25</v>
      </c>
      <c r="C10" s="8" t="s">
        <v>21</v>
      </c>
    </row>
    <row r="11" ht="16" customHeight="1" spans="2:3" x14ac:dyDescent="0.25">
      <c r="B11" s="10" t="s">
        <v>26</v>
      </c>
      <c r="C11" s="10"/>
    </row>
    <row r="12" ht="16" customHeight="1" spans="2:3" x14ac:dyDescent="0.25">
      <c r="B12" s="11" t="s">
        <v>27</v>
      </c>
      <c r="C12" s="11"/>
    </row>
    <row r="13" hidden="1" spans="2:3" x14ac:dyDescent="0.25">
      <c r="B13" t="s">
        <v>28</v>
      </c>
      <c r="C13" t="str">
        <f>IF(LEN(C5)&lt;2,"EU-CSF",IF(ISNUMBER(MATCH(LEFT(C5,2),__eu_codes__!$A:$A,0)),"EU-CSF","Generalized"))</f>
        <v>EU-CSF</v>
      </c>
    </row>
  </sheetData>
  <mergeCells count="3">
    <mergeCell ref="B1:C1"/>
    <mergeCell ref="B11:C11"/>
    <mergeCell ref="B12:C12"/>
  </mergeCells>
  <dataValidations count="1">
    <dataValidation type="list" allowBlank="1" showErrorMessage="1" errorStyle="stop" errorTitle="Unknown country" error="Please select a country from the dropdown list." sqref="C5">
      <formula1>__countries__!$A$1:$A$193</formula1>
    </dataValidation>
  </dataValidations>
  <pageMargins left="0.7" right="0.7" top="0.75" bottom="0.75" header="0.3" footer="0.3"/>
  <pageSetup orientation="portrait" horizontalDpi="4294967295" verticalDpi="4294967295" scale="100" fitToWidth="1" fitToHeight="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3"/>
  <sheetFormatPr defaultRowHeight="15" outlineLevelRow="0" outlineLevelCol="0" x14ac:dyDescent="55"/>
  <sheetData>
    <row r="1" spans="1:1" x14ac:dyDescent="0.25">
      <c r="A1" t="s">
        <v>29</v>
      </c>
    </row>
    <row r="2" spans="1:1" x14ac:dyDescent="0.25">
      <c r="A2" t="s">
        <v>30</v>
      </c>
    </row>
    <row r="3" spans="1:1" x14ac:dyDescent="0.25">
      <c r="A3" t="s">
        <v>31</v>
      </c>
    </row>
    <row r="4" spans="1:1" x14ac:dyDescent="0.25">
      <c r="A4" t="s">
        <v>32</v>
      </c>
    </row>
    <row r="5" spans="1:1" x14ac:dyDescent="0.25">
      <c r="A5" t="s">
        <v>33</v>
      </c>
    </row>
    <row r="6" spans="1:1" x14ac:dyDescent="0.25">
      <c r="A6" t="s">
        <v>34</v>
      </c>
    </row>
    <row r="7" spans="1:1" x14ac:dyDescent="0.25">
      <c r="A7" t="s">
        <v>35</v>
      </c>
    </row>
    <row r="8" spans="1:1" x14ac:dyDescent="0.25">
      <c r="A8" t="s">
        <v>36</v>
      </c>
    </row>
    <row r="9" spans="1:1" x14ac:dyDescent="0.25">
      <c r="A9" t="s">
        <v>37</v>
      </c>
    </row>
    <row r="10" spans="1:1" x14ac:dyDescent="0.25">
      <c r="A10" t="s">
        <v>38</v>
      </c>
    </row>
    <row r="11" spans="1:1" x14ac:dyDescent="0.25">
      <c r="A11" t="s">
        <v>39</v>
      </c>
    </row>
    <row r="12" spans="1:1" x14ac:dyDescent="0.25">
      <c r="A12" t="s">
        <v>40</v>
      </c>
    </row>
    <row r="13" spans="1:1" x14ac:dyDescent="0.25">
      <c r="A13" t="s">
        <v>41</v>
      </c>
    </row>
    <row r="14" spans="1:1" x14ac:dyDescent="0.25">
      <c r="A14" t="s">
        <v>42</v>
      </c>
    </row>
    <row r="15" spans="1:1" x14ac:dyDescent="0.25">
      <c r="A15" t="s">
        <v>43</v>
      </c>
    </row>
    <row r="16" spans="1:1" x14ac:dyDescent="0.25">
      <c r="A16" t="s">
        <v>44</v>
      </c>
    </row>
    <row r="17" spans="1:1" x14ac:dyDescent="0.25">
      <c r="A17" t="s">
        <v>45</v>
      </c>
    </row>
    <row r="18" spans="1:1" x14ac:dyDescent="0.25">
      <c r="A18" t="s">
        <v>46</v>
      </c>
    </row>
    <row r="19" spans="1:1" x14ac:dyDescent="0.25">
      <c r="A19" t="s">
        <v>47</v>
      </c>
    </row>
    <row r="20" spans="1:1" x14ac:dyDescent="0.25">
      <c r="A20" t="s">
        <v>48</v>
      </c>
    </row>
    <row r="21" spans="1:1" x14ac:dyDescent="0.25">
      <c r="A21" t="s">
        <v>49</v>
      </c>
    </row>
    <row r="22" spans="1:1" x14ac:dyDescent="0.25">
      <c r="A22" t="s">
        <v>50</v>
      </c>
    </row>
    <row r="23" spans="1:1" x14ac:dyDescent="0.25">
      <c r="A23" t="s">
        <v>51</v>
      </c>
    </row>
    <row r="24" spans="1:1" x14ac:dyDescent="0.25">
      <c r="A24" t="s">
        <v>52</v>
      </c>
    </row>
    <row r="25" spans="1:1" x14ac:dyDescent="0.25">
      <c r="A25" t="s">
        <v>53</v>
      </c>
    </row>
    <row r="26" spans="1:1" x14ac:dyDescent="0.25">
      <c r="A26" t="s">
        <v>54</v>
      </c>
    </row>
    <row r="27" spans="1:1" x14ac:dyDescent="0.25">
      <c r="A27" t="s">
        <v>55</v>
      </c>
    </row>
    <row r="28" spans="1:1" x14ac:dyDescent="0.25">
      <c r="A28" t="s">
        <v>56</v>
      </c>
    </row>
    <row r="29" spans="1:1" x14ac:dyDescent="0.25">
      <c r="A29" t="s">
        <v>57</v>
      </c>
    </row>
    <row r="30" spans="1:1" x14ac:dyDescent="0.25">
      <c r="A30" t="s">
        <v>58</v>
      </c>
    </row>
    <row r="31" spans="1:1" x14ac:dyDescent="0.25">
      <c r="A31" t="s">
        <v>59</v>
      </c>
    </row>
    <row r="32" spans="1:1" x14ac:dyDescent="0.25">
      <c r="A32" t="s">
        <v>60</v>
      </c>
    </row>
    <row r="33" spans="1:1" x14ac:dyDescent="0.25">
      <c r="A33" t="s">
        <v>61</v>
      </c>
    </row>
    <row r="34" spans="1:1" x14ac:dyDescent="0.25">
      <c r="A34" t="s">
        <v>62</v>
      </c>
    </row>
    <row r="35" spans="1:1" x14ac:dyDescent="0.25">
      <c r="A35" t="s">
        <v>63</v>
      </c>
    </row>
    <row r="36" spans="1:1" x14ac:dyDescent="0.25">
      <c r="A36" t="s">
        <v>64</v>
      </c>
    </row>
    <row r="37" spans="1:1" x14ac:dyDescent="0.25">
      <c r="A37" t="s">
        <v>65</v>
      </c>
    </row>
    <row r="38" spans="1:1" x14ac:dyDescent="0.25">
      <c r="A38" t="s">
        <v>66</v>
      </c>
    </row>
    <row r="39" spans="1:1" x14ac:dyDescent="0.25">
      <c r="A39" t="s">
        <v>67</v>
      </c>
    </row>
    <row r="40" spans="1:1" x14ac:dyDescent="0.25">
      <c r="A40" t="s">
        <v>68</v>
      </c>
    </row>
    <row r="41" spans="1:1" x14ac:dyDescent="0.25">
      <c r="A41" t="s">
        <v>69</v>
      </c>
    </row>
    <row r="42" spans="1:1" x14ac:dyDescent="0.25">
      <c r="A42" t="s">
        <v>70</v>
      </c>
    </row>
    <row r="43" spans="1:1" x14ac:dyDescent="0.25">
      <c r="A43" t="s">
        <v>71</v>
      </c>
    </row>
    <row r="44" spans="1:1" x14ac:dyDescent="0.25">
      <c r="A44" t="s">
        <v>72</v>
      </c>
    </row>
    <row r="45" spans="1:1" x14ac:dyDescent="0.25">
      <c r="A45" t="s">
        <v>73</v>
      </c>
    </row>
    <row r="46" spans="1:1" x14ac:dyDescent="0.25">
      <c r="A46" t="s">
        <v>74</v>
      </c>
    </row>
    <row r="47" spans="1:1" x14ac:dyDescent="0.25">
      <c r="A47" t="s">
        <v>75</v>
      </c>
    </row>
    <row r="48" spans="1:1" x14ac:dyDescent="0.25">
      <c r="A48" t="s">
        <v>76</v>
      </c>
    </row>
    <row r="49" spans="1:1" x14ac:dyDescent="0.25">
      <c r="A49" t="s">
        <v>77</v>
      </c>
    </row>
    <row r="50" spans="1:1" x14ac:dyDescent="0.25">
      <c r="A50" t="s">
        <v>78</v>
      </c>
    </row>
    <row r="51" spans="1:1" x14ac:dyDescent="0.25">
      <c r="A51" t="s">
        <v>79</v>
      </c>
    </row>
    <row r="52" spans="1:1" x14ac:dyDescent="0.25">
      <c r="A52" t="s">
        <v>80</v>
      </c>
    </row>
    <row r="53" spans="1:1" x14ac:dyDescent="0.25">
      <c r="A53" t="s">
        <v>81</v>
      </c>
    </row>
    <row r="54" spans="1:1" x14ac:dyDescent="0.25">
      <c r="A54" t="s">
        <v>82</v>
      </c>
    </row>
    <row r="55" spans="1:1" x14ac:dyDescent="0.25">
      <c r="A55" t="s">
        <v>83</v>
      </c>
    </row>
    <row r="56" spans="1:1" x14ac:dyDescent="0.25">
      <c r="A56" t="s">
        <v>84</v>
      </c>
    </row>
    <row r="57" spans="1:1" x14ac:dyDescent="0.25">
      <c r="A57" t="s">
        <v>85</v>
      </c>
    </row>
    <row r="58" spans="1:1" x14ac:dyDescent="0.25">
      <c r="A58" t="s">
        <v>86</v>
      </c>
    </row>
    <row r="59" spans="1:1" x14ac:dyDescent="0.25">
      <c r="A59" t="s">
        <v>87</v>
      </c>
    </row>
    <row r="60" spans="1:1" x14ac:dyDescent="0.25">
      <c r="A60" t="s">
        <v>88</v>
      </c>
    </row>
    <row r="61" spans="1:1" x14ac:dyDescent="0.25">
      <c r="A61" t="s">
        <v>89</v>
      </c>
    </row>
    <row r="62" spans="1:1" x14ac:dyDescent="0.25">
      <c r="A62" t="s">
        <v>90</v>
      </c>
    </row>
    <row r="63" spans="1:1" x14ac:dyDescent="0.25">
      <c r="A63" t="s">
        <v>91</v>
      </c>
    </row>
    <row r="64" spans="1:1" x14ac:dyDescent="0.25">
      <c r="A64" t="s">
        <v>92</v>
      </c>
    </row>
    <row r="65" spans="1:1" x14ac:dyDescent="0.25">
      <c r="A65" t="s">
        <v>93</v>
      </c>
    </row>
    <row r="66" spans="1:1" x14ac:dyDescent="0.25">
      <c r="A66" t="s">
        <v>94</v>
      </c>
    </row>
    <row r="67" spans="1:1" x14ac:dyDescent="0.25">
      <c r="A67" t="s">
        <v>95</v>
      </c>
    </row>
    <row r="68" spans="1:1" x14ac:dyDescent="0.25">
      <c r="A68" t="s">
        <v>96</v>
      </c>
    </row>
    <row r="69" spans="1:1" x14ac:dyDescent="0.25">
      <c r="A69" t="s">
        <v>97</v>
      </c>
    </row>
    <row r="70" spans="1:1" x14ac:dyDescent="0.25">
      <c r="A70" t="s">
        <v>98</v>
      </c>
    </row>
    <row r="71" spans="1:1" x14ac:dyDescent="0.25">
      <c r="A71" t="s">
        <v>99</v>
      </c>
    </row>
    <row r="72" spans="1:1" x14ac:dyDescent="0.25">
      <c r="A72" t="s">
        <v>100</v>
      </c>
    </row>
    <row r="73" spans="1:1" x14ac:dyDescent="0.25">
      <c r="A73" t="s">
        <v>101</v>
      </c>
    </row>
    <row r="74" spans="1:1" x14ac:dyDescent="0.25">
      <c r="A74" t="s">
        <v>102</v>
      </c>
    </row>
    <row r="75" spans="1:1" x14ac:dyDescent="0.25">
      <c r="A75" t="s">
        <v>103</v>
      </c>
    </row>
    <row r="76" spans="1:1" x14ac:dyDescent="0.25">
      <c r="A76" t="s">
        <v>104</v>
      </c>
    </row>
    <row r="77" spans="1:1" x14ac:dyDescent="0.25">
      <c r="A77" t="s">
        <v>105</v>
      </c>
    </row>
    <row r="78" spans="1:1" x14ac:dyDescent="0.25">
      <c r="A78" t="s">
        <v>106</v>
      </c>
    </row>
    <row r="79" spans="1:1" x14ac:dyDescent="0.25">
      <c r="A79" t="s">
        <v>107</v>
      </c>
    </row>
    <row r="80" spans="1:1" x14ac:dyDescent="0.25">
      <c r="A80" t="s">
        <v>108</v>
      </c>
    </row>
    <row r="81" spans="1:1" x14ac:dyDescent="0.25">
      <c r="A81" t="s">
        <v>109</v>
      </c>
    </row>
    <row r="82" spans="1:1" x14ac:dyDescent="0.25">
      <c r="A82" t="s">
        <v>110</v>
      </c>
    </row>
    <row r="83" spans="1:1" x14ac:dyDescent="0.25">
      <c r="A83" t="s">
        <v>111</v>
      </c>
    </row>
    <row r="84" spans="1:1" x14ac:dyDescent="0.25">
      <c r="A84" t="s">
        <v>112</v>
      </c>
    </row>
    <row r="85" spans="1:1" x14ac:dyDescent="0.25">
      <c r="A85" t="s">
        <v>113</v>
      </c>
    </row>
    <row r="86" spans="1:1" x14ac:dyDescent="0.25">
      <c r="A86" t="s">
        <v>114</v>
      </c>
    </row>
    <row r="87" spans="1:1" x14ac:dyDescent="0.25">
      <c r="A87" t="s">
        <v>115</v>
      </c>
    </row>
    <row r="88" spans="1:1" x14ac:dyDescent="0.25">
      <c r="A88" t="s">
        <v>116</v>
      </c>
    </row>
    <row r="89" spans="1:1" x14ac:dyDescent="0.25">
      <c r="A89" t="s">
        <v>117</v>
      </c>
    </row>
    <row r="90" spans="1:1" x14ac:dyDescent="0.25">
      <c r="A90" t="s">
        <v>118</v>
      </c>
    </row>
    <row r="91" spans="1:1" x14ac:dyDescent="0.25">
      <c r="A91" t="s">
        <v>119</v>
      </c>
    </row>
    <row r="92" spans="1:1" x14ac:dyDescent="0.25">
      <c r="A92" t="s">
        <v>120</v>
      </c>
    </row>
    <row r="93" spans="1:1" x14ac:dyDescent="0.25">
      <c r="A93" t="s">
        <v>121</v>
      </c>
    </row>
    <row r="94" spans="1:1" x14ac:dyDescent="0.25">
      <c r="A94" t="s">
        <v>122</v>
      </c>
    </row>
    <row r="95" spans="1:1" x14ac:dyDescent="0.25">
      <c r="A95" t="s">
        <v>123</v>
      </c>
    </row>
    <row r="96" spans="1:1" x14ac:dyDescent="0.25">
      <c r="A96" t="s">
        <v>124</v>
      </c>
    </row>
    <row r="97" spans="1:1" x14ac:dyDescent="0.25">
      <c r="A97" t="s">
        <v>125</v>
      </c>
    </row>
    <row r="98" spans="1:1" x14ac:dyDescent="0.25">
      <c r="A98" t="s">
        <v>126</v>
      </c>
    </row>
    <row r="99" spans="1:1" x14ac:dyDescent="0.25">
      <c r="A99" t="s">
        <v>127</v>
      </c>
    </row>
    <row r="100" spans="1:1" x14ac:dyDescent="0.25">
      <c r="A100" t="s">
        <v>128</v>
      </c>
    </row>
    <row r="101" spans="1:1" x14ac:dyDescent="0.25">
      <c r="A101" t="s">
        <v>129</v>
      </c>
    </row>
    <row r="102" spans="1:1" x14ac:dyDescent="0.25">
      <c r="A102" t="s">
        <v>130</v>
      </c>
    </row>
    <row r="103" spans="1:1" x14ac:dyDescent="0.25">
      <c r="A103" t="s">
        <v>131</v>
      </c>
    </row>
    <row r="104" spans="1:1" x14ac:dyDescent="0.25">
      <c r="A104" t="s">
        <v>132</v>
      </c>
    </row>
    <row r="105" spans="1:1" x14ac:dyDescent="0.25">
      <c r="A105" t="s">
        <v>133</v>
      </c>
    </row>
    <row r="106" spans="1:1" x14ac:dyDescent="0.25">
      <c r="A106" t="s">
        <v>134</v>
      </c>
    </row>
    <row r="107" spans="1:1" x14ac:dyDescent="0.25">
      <c r="A107" t="s">
        <v>135</v>
      </c>
    </row>
    <row r="108" spans="1:1" x14ac:dyDescent="0.25">
      <c r="A108" t="s">
        <v>136</v>
      </c>
    </row>
    <row r="109" spans="1:1" x14ac:dyDescent="0.25">
      <c r="A109" t="s">
        <v>137</v>
      </c>
    </row>
    <row r="110" spans="1:1" x14ac:dyDescent="0.25">
      <c r="A110" t="s">
        <v>138</v>
      </c>
    </row>
    <row r="111" spans="1:1" x14ac:dyDescent="0.25">
      <c r="A111" t="s">
        <v>139</v>
      </c>
    </row>
    <row r="112" spans="1:1" x14ac:dyDescent="0.25">
      <c r="A112" t="s">
        <v>140</v>
      </c>
    </row>
    <row r="113" spans="1:1" x14ac:dyDescent="0.25">
      <c r="A113" t="s">
        <v>141</v>
      </c>
    </row>
    <row r="114" spans="1:1" x14ac:dyDescent="0.25">
      <c r="A114" t="s">
        <v>142</v>
      </c>
    </row>
    <row r="115" spans="1:1" x14ac:dyDescent="0.25">
      <c r="A115" t="s">
        <v>143</v>
      </c>
    </row>
    <row r="116" spans="1:1" x14ac:dyDescent="0.25">
      <c r="A116" t="s">
        <v>144</v>
      </c>
    </row>
    <row r="117" spans="1:1" x14ac:dyDescent="0.25">
      <c r="A117" t="s">
        <v>145</v>
      </c>
    </row>
    <row r="118" spans="1:1" x14ac:dyDescent="0.25">
      <c r="A118" t="s">
        <v>146</v>
      </c>
    </row>
    <row r="119" spans="1:1" x14ac:dyDescent="0.25">
      <c r="A119" t="s">
        <v>147</v>
      </c>
    </row>
    <row r="120" spans="1:1" x14ac:dyDescent="0.25">
      <c r="A120" t="s">
        <v>148</v>
      </c>
    </row>
    <row r="121" spans="1:1" x14ac:dyDescent="0.25">
      <c r="A121" t="s">
        <v>149</v>
      </c>
    </row>
    <row r="122" spans="1:1" x14ac:dyDescent="0.25">
      <c r="A122" t="s">
        <v>150</v>
      </c>
    </row>
    <row r="123" spans="1:1" x14ac:dyDescent="0.25">
      <c r="A123" t="s">
        <v>151</v>
      </c>
    </row>
    <row r="124" spans="1:1" x14ac:dyDescent="0.25">
      <c r="A124" t="s">
        <v>152</v>
      </c>
    </row>
    <row r="125" spans="1:1" x14ac:dyDescent="0.25">
      <c r="A125" t="s">
        <v>153</v>
      </c>
    </row>
    <row r="126" spans="1:1" x14ac:dyDescent="0.25">
      <c r="A126" t="s">
        <v>154</v>
      </c>
    </row>
    <row r="127" spans="1:1" x14ac:dyDescent="0.25">
      <c r="A127" t="s">
        <v>155</v>
      </c>
    </row>
    <row r="128" spans="1:1" x14ac:dyDescent="0.25">
      <c r="A128" t="s">
        <v>156</v>
      </c>
    </row>
    <row r="129" spans="1:1" x14ac:dyDescent="0.25">
      <c r="A129" t="s">
        <v>157</v>
      </c>
    </row>
    <row r="130" spans="1:1" x14ac:dyDescent="0.25">
      <c r="A130" t="s">
        <v>158</v>
      </c>
    </row>
    <row r="131" spans="1:1" x14ac:dyDescent="0.25">
      <c r="A131" t="s">
        <v>159</v>
      </c>
    </row>
    <row r="132" spans="1:1" x14ac:dyDescent="0.25">
      <c r="A132" t="s">
        <v>160</v>
      </c>
    </row>
    <row r="133" spans="1:1" x14ac:dyDescent="0.25">
      <c r="A133" t="s">
        <v>161</v>
      </c>
    </row>
    <row r="134" spans="1:1" x14ac:dyDescent="0.25">
      <c r="A134" t="s">
        <v>162</v>
      </c>
    </row>
    <row r="135" spans="1:1" x14ac:dyDescent="0.25">
      <c r="A135" t="s">
        <v>163</v>
      </c>
    </row>
    <row r="136" spans="1:1" x14ac:dyDescent="0.25">
      <c r="A136" t="s">
        <v>164</v>
      </c>
    </row>
    <row r="137" spans="1:1" x14ac:dyDescent="0.25">
      <c r="A137" t="s">
        <v>165</v>
      </c>
    </row>
    <row r="138" spans="1:1" x14ac:dyDescent="0.25">
      <c r="A138" t="s">
        <v>166</v>
      </c>
    </row>
    <row r="139" spans="1:1" x14ac:dyDescent="0.25">
      <c r="A139" t="s">
        <v>167</v>
      </c>
    </row>
    <row r="140" spans="1:1" x14ac:dyDescent="0.25">
      <c r="A140" t="s">
        <v>168</v>
      </c>
    </row>
    <row r="141" spans="1:1" x14ac:dyDescent="0.25">
      <c r="A141" t="s">
        <v>169</v>
      </c>
    </row>
    <row r="142" spans="1:1" x14ac:dyDescent="0.25">
      <c r="A142" t="s">
        <v>170</v>
      </c>
    </row>
    <row r="143" spans="1:1" x14ac:dyDescent="0.25">
      <c r="A143" t="s">
        <v>171</v>
      </c>
    </row>
    <row r="144" spans="1:1" x14ac:dyDescent="0.25">
      <c r="A144" t="s">
        <v>172</v>
      </c>
    </row>
    <row r="145" spans="1:1" x14ac:dyDescent="0.25">
      <c r="A145" t="s">
        <v>173</v>
      </c>
    </row>
    <row r="146" spans="1:1" x14ac:dyDescent="0.25">
      <c r="A146" t="s">
        <v>174</v>
      </c>
    </row>
    <row r="147" spans="1:1" x14ac:dyDescent="0.25">
      <c r="A147" t="s">
        <v>175</v>
      </c>
    </row>
    <row r="148" spans="1:1" x14ac:dyDescent="0.25">
      <c r="A148" t="s">
        <v>176</v>
      </c>
    </row>
    <row r="149" spans="1:1" x14ac:dyDescent="0.25">
      <c r="A149" t="s">
        <v>177</v>
      </c>
    </row>
    <row r="150" spans="1:1" x14ac:dyDescent="0.25">
      <c r="A150" t="s">
        <v>178</v>
      </c>
    </row>
    <row r="151" spans="1:1" x14ac:dyDescent="0.25">
      <c r="A151" t="s">
        <v>179</v>
      </c>
    </row>
    <row r="152" spans="1:1" x14ac:dyDescent="0.25">
      <c r="A152" t="s">
        <v>180</v>
      </c>
    </row>
    <row r="153" spans="1:1" x14ac:dyDescent="0.25">
      <c r="A153" t="s">
        <v>181</v>
      </c>
    </row>
    <row r="154" spans="1:1" x14ac:dyDescent="0.25">
      <c r="A154" t="s">
        <v>182</v>
      </c>
    </row>
    <row r="155" spans="1:1" x14ac:dyDescent="0.25">
      <c r="A155" t="s">
        <v>183</v>
      </c>
    </row>
    <row r="156" spans="1:1" x14ac:dyDescent="0.25">
      <c r="A156" t="s">
        <v>184</v>
      </c>
    </row>
    <row r="157" spans="1:1" x14ac:dyDescent="0.25">
      <c r="A157" t="s">
        <v>185</v>
      </c>
    </row>
    <row r="158" spans="1:1" x14ac:dyDescent="0.25">
      <c r="A158" t="s">
        <v>186</v>
      </c>
    </row>
    <row r="159" spans="1:1" x14ac:dyDescent="0.25">
      <c r="A159" t="s">
        <v>187</v>
      </c>
    </row>
    <row r="160" spans="1:1" x14ac:dyDescent="0.25">
      <c r="A160" t="s">
        <v>188</v>
      </c>
    </row>
    <row r="161" spans="1:1" x14ac:dyDescent="0.25">
      <c r="A161" t="s">
        <v>189</v>
      </c>
    </row>
    <row r="162" spans="1:1" x14ac:dyDescent="0.25">
      <c r="A162" t="s">
        <v>190</v>
      </c>
    </row>
    <row r="163" spans="1:1" x14ac:dyDescent="0.25">
      <c r="A163" t="s">
        <v>191</v>
      </c>
    </row>
    <row r="164" spans="1:1" x14ac:dyDescent="0.25">
      <c r="A164" t="s">
        <v>192</v>
      </c>
    </row>
    <row r="165" spans="1:1" x14ac:dyDescent="0.25">
      <c r="A165" t="s">
        <v>193</v>
      </c>
    </row>
    <row r="166" spans="1:1" x14ac:dyDescent="0.25">
      <c r="A166" t="s">
        <v>194</v>
      </c>
    </row>
    <row r="167" spans="1:1" x14ac:dyDescent="0.25">
      <c r="A167" t="s">
        <v>195</v>
      </c>
    </row>
    <row r="168" spans="1:1" x14ac:dyDescent="0.25">
      <c r="A168" t="s">
        <v>196</v>
      </c>
    </row>
    <row r="169" spans="1:1" x14ac:dyDescent="0.25">
      <c r="A169" t="s">
        <v>197</v>
      </c>
    </row>
    <row r="170" spans="1:1" x14ac:dyDescent="0.25">
      <c r="A170" t="s">
        <v>198</v>
      </c>
    </row>
    <row r="171" spans="1:1" x14ac:dyDescent="0.25">
      <c r="A171" t="s">
        <v>199</v>
      </c>
    </row>
    <row r="172" spans="1:1" x14ac:dyDescent="0.25">
      <c r="A172" t="s">
        <v>200</v>
      </c>
    </row>
    <row r="173" spans="1:1" x14ac:dyDescent="0.25">
      <c r="A173" t="s">
        <v>201</v>
      </c>
    </row>
    <row r="174" spans="1:1" x14ac:dyDescent="0.25">
      <c r="A174" t="s">
        <v>202</v>
      </c>
    </row>
    <row r="175" spans="1:1" x14ac:dyDescent="0.25">
      <c r="A175" t="s">
        <v>203</v>
      </c>
    </row>
    <row r="176" spans="1:1" x14ac:dyDescent="0.25">
      <c r="A176" t="s">
        <v>204</v>
      </c>
    </row>
    <row r="177" spans="1:1" x14ac:dyDescent="0.25">
      <c r="A177" t="s">
        <v>205</v>
      </c>
    </row>
    <row r="178" spans="1:1" x14ac:dyDescent="0.25">
      <c r="A178" t="s">
        <v>206</v>
      </c>
    </row>
    <row r="179" spans="1:1" x14ac:dyDescent="0.25">
      <c r="A179" t="s">
        <v>207</v>
      </c>
    </row>
    <row r="180" spans="1:1" x14ac:dyDescent="0.25">
      <c r="A180" t="s">
        <v>208</v>
      </c>
    </row>
    <row r="181" spans="1:1" x14ac:dyDescent="0.25">
      <c r="A181" t="s">
        <v>209</v>
      </c>
    </row>
    <row r="182" spans="1:1" x14ac:dyDescent="0.25">
      <c r="A182" t="s">
        <v>210</v>
      </c>
    </row>
    <row r="183" spans="1:1" x14ac:dyDescent="0.25">
      <c r="A183" t="s">
        <v>211</v>
      </c>
    </row>
    <row r="184" spans="1:1" x14ac:dyDescent="0.25">
      <c r="A184" t="s">
        <v>212</v>
      </c>
    </row>
    <row r="185" spans="1:1" x14ac:dyDescent="0.25">
      <c r="A185" t="s">
        <v>213</v>
      </c>
    </row>
    <row r="186" spans="1:1" x14ac:dyDescent="0.25">
      <c r="A186" t="s">
        <v>214</v>
      </c>
    </row>
    <row r="187" spans="1:1" x14ac:dyDescent="0.25">
      <c r="A187" t="s">
        <v>215</v>
      </c>
    </row>
    <row r="188" spans="1:1" x14ac:dyDescent="0.25">
      <c r="A188" t="s">
        <v>216</v>
      </c>
    </row>
    <row r="189" spans="1:1" x14ac:dyDescent="0.25">
      <c r="A189" t="s">
        <v>217</v>
      </c>
    </row>
    <row r="190" spans="1:1" x14ac:dyDescent="0.25">
      <c r="A190" t="s">
        <v>218</v>
      </c>
    </row>
    <row r="191" spans="1:1" x14ac:dyDescent="0.25">
      <c r="A191" t="s">
        <v>219</v>
      </c>
    </row>
    <row r="192" spans="1:1" x14ac:dyDescent="0.25">
      <c r="A192" t="s">
        <v>220</v>
      </c>
    </row>
    <row r="193" spans="1:1" x14ac:dyDescent="0.25">
      <c r="A193" t="s">
        <v>221</v>
      </c>
    </row>
  </sheetData>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FormatPr defaultRowHeight="15" outlineLevelRow="0" outlineLevelCol="0" x14ac:dyDescent="5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workbookViewId="0">
      <pane ySplit="1" topLeftCell="A2" activePane="bottomLeft" state="frozen"/>
      <selection pane="bottomLeft"/>
    </sheetView>
  </sheetViews>
  <sheetFormatPr defaultRowHeight="15" outlineLevelRow="0" outlineLevelCol="0" x14ac:dyDescent="55"/>
  <cols>
    <col min="1" max="1" width="16" customWidth="1"/>
    <col min="2" max="2" width="10" customWidth="1"/>
    <col min="3" max="3" width="14" hidden="1" customWidth="1"/>
    <col min="4" max="4" width="10" customWidth="1"/>
    <col min="5" max="5" width="30" customWidth="1"/>
    <col min="6" max="6" width="60" customWidth="1"/>
    <col min="7" max="7" width="10" hidden="1" customWidth="1"/>
    <col min="8" max="9" width="8" hidden="1" customWidth="1"/>
    <col min="10" max="10" width="60" customWidth="1"/>
    <col min="11" max="11" width="50" customWidth="1"/>
    <col min="12" max="12" width="25" customWidth="1"/>
    <col min="13" max="13" width="12" customWidth="1"/>
    <col min="14" max="14" width="60" customWidth="1"/>
    <col min="15" max="15" width="20" customWidth="1"/>
    <col min="16" max="16" width="40" customWidth="1"/>
    <col min="17" max="17" width="22" customWidth="1"/>
    <col min="18" max="18" width="20" customWidth="1"/>
    <col min="19" max="20" width="40" customWidth="1"/>
    <col min="21" max="21" width="16" customWidth="1"/>
    <col min="22" max="22" width="70" customWidth="1"/>
    <col min="23" max="23" width="18" customWidth="1"/>
    <col min="24" max="24" width="30" customWidth="1"/>
  </cols>
  <sheetData>
    <row r="1" ht="18" customHeight="1" spans="1:24" s="1" customFormat="1" x14ac:dyDescent="0.25">
      <c r="A1" s="12" t="s">
        <v>252</v>
      </c>
      <c r="B1" s="12" t="s">
        <v>253</v>
      </c>
      <c r="C1" s="12" t="s">
        <v>254</v>
      </c>
      <c r="D1" s="12" t="s">
        <v>255</v>
      </c>
      <c r="E1" s="12" t="s">
        <v>256</v>
      </c>
      <c r="F1" s="12" t="s">
        <v>257</v>
      </c>
      <c r="G1" s="12" t="s">
        <v>258</v>
      </c>
      <c r="H1" s="12" t="s">
        <v>259</v>
      </c>
      <c r="I1" s="12" t="s">
        <v>260</v>
      </c>
      <c r="J1" s="12" t="s">
        <v>261</v>
      </c>
      <c r="K1" s="12" t="s">
        <v>262</v>
      </c>
      <c r="L1" s="12" t="s">
        <v>263</v>
      </c>
      <c r="M1" s="12" t="s">
        <v>264</v>
      </c>
      <c r="N1" s="12" t="s">
        <v>265</v>
      </c>
      <c r="O1" s="12" t="s">
        <v>266</v>
      </c>
      <c r="P1" s="12" t="s">
        <v>267</v>
      </c>
      <c r="Q1" s="12" t="s">
        <v>268</v>
      </c>
      <c r="R1" s="12" t="s">
        <v>269</v>
      </c>
      <c r="S1" s="12" t="s">
        <v>270</v>
      </c>
      <c r="T1" s="12" t="s">
        <v>271</v>
      </c>
      <c r="U1" s="12" t="s">
        <v>272</v>
      </c>
      <c r="V1" s="12" t="s">
        <v>273</v>
      </c>
      <c r="W1" s="12" t="s">
        <v>274</v>
      </c>
      <c r="X1" s="12" t="s">
        <v>275</v>
      </c>
    </row>
    <row r="2" ht="45" customHeight="1" spans="1:24" s="13" customFormat="1" x14ac:dyDescent="0.25">
      <c r="A2" s="13" t="s">
        <v>276</v>
      </c>
      <c r="B2" s="13" t="s">
        <v>277</v>
      </c>
      <c r="C2" s="13" t="s">
        <v>278</v>
      </c>
      <c r="D2" s="13" t="s">
        <v>279</v>
      </c>
      <c r="E2" s="13" t="s">
        <v>280</v>
      </c>
      <c r="F2" s="14" t="s">
        <v>281</v>
      </c>
      <c r="G2" s="13" t="b">
        <v>1</v>
      </c>
      <c r="H2" s="13" t="b">
        <v>1</v>
      </c>
      <c r="I2" s="13" t="b">
        <v>1</v>
      </c>
      <c r="J2" s="14" t="s">
        <v>282</v>
      </c>
      <c r="K2" s="15" t="s">
        <v>14</v>
      </c>
      <c r="L2" s="16" t="s">
        <v>14</v>
      </c>
      <c r="M2" s="16" t="s">
        <v>14</v>
      </c>
      <c r="N2" s="17" t="s">
        <v>283</v>
      </c>
      <c r="O2" s="13" t="s">
        <v>284</v>
      </c>
      <c r="Q2" s="13">
        <v>1</v>
      </c>
      <c r="R2" s="13">
        <v>1</v>
      </c>
      <c r="S2" s="18" t="s">
        <v>285</v>
      </c>
      <c r="T2" s="14" t="s">
        <v>286</v>
      </c>
      <c r="U2" s="13" t="s">
        <v>287</v>
      </c>
      <c r="V2" s="14" t="s">
        <v>288</v>
      </c>
      <c r="W2" s="19" t="s">
        <v>289</v>
      </c>
      <c r="X2" s="13" t="s">
        <v>14</v>
      </c>
    </row>
    <row r="3" ht="45" customHeight="1" spans="1:24" s="13" customFormat="1" x14ac:dyDescent="0.25">
      <c r="A3" s="13" t="s">
        <v>276</v>
      </c>
      <c r="B3" s="13" t="s">
        <v>290</v>
      </c>
      <c r="C3" s="13" t="s">
        <v>278</v>
      </c>
      <c r="D3" s="13" t="s">
        <v>279</v>
      </c>
      <c r="E3" s="13" t="s">
        <v>280</v>
      </c>
      <c r="F3" s="14" t="s">
        <v>291</v>
      </c>
      <c r="G3" s="13" t="b">
        <v>1</v>
      </c>
      <c r="H3" s="13" t="b">
        <v>1</v>
      </c>
      <c r="I3" s="13" t="b">
        <v>1</v>
      </c>
      <c r="J3" s="14" t="s">
        <v>282</v>
      </c>
      <c r="K3" s="15" t="s">
        <v>14</v>
      </c>
      <c r="L3" s="16" t="s">
        <v>14</v>
      </c>
      <c r="M3" s="16" t="s">
        <v>14</v>
      </c>
      <c r="N3" s="17" t="s">
        <v>283</v>
      </c>
      <c r="O3" s="13" t="s">
        <v>292</v>
      </c>
      <c r="Q3" s="13">
        <v>1</v>
      </c>
      <c r="R3" s="13">
        <v>1</v>
      </c>
      <c r="S3" s="18" t="s">
        <v>285</v>
      </c>
      <c r="T3" s="14" t="s">
        <v>286</v>
      </c>
      <c r="U3" s="13" t="s">
        <v>287</v>
      </c>
      <c r="V3" s="14" t="s">
        <v>288</v>
      </c>
      <c r="W3" s="19" t="s">
        <v>289</v>
      </c>
      <c r="X3" s="13" t="s">
        <v>14</v>
      </c>
    </row>
    <row r="4" ht="30" customHeight="1" spans="1:24" s="13" customFormat="1" x14ac:dyDescent="0.25">
      <c r="A4" s="13" t="s">
        <v>293</v>
      </c>
      <c r="B4" s="13" t="s">
        <v>277</v>
      </c>
      <c r="C4" s="13" t="s">
        <v>278</v>
      </c>
      <c r="D4" s="13" t="s">
        <v>279</v>
      </c>
      <c r="E4" s="13" t="s">
        <v>294</v>
      </c>
      <c r="F4" s="14" t="s">
        <v>295</v>
      </c>
      <c r="G4" s="13" t="b">
        <v>0</v>
      </c>
      <c r="H4" s="13" t="b">
        <v>1</v>
      </c>
      <c r="I4" s="13" t="b">
        <v>1</v>
      </c>
      <c r="J4" s="14" t="s">
        <v>296</v>
      </c>
      <c r="K4" s="15" t="s">
        <v>14</v>
      </c>
      <c r="L4" s="16" t="s">
        <v>14</v>
      </c>
      <c r="M4" s="16" t="s">
        <v>14</v>
      </c>
      <c r="N4" s="17" t="s">
        <v>297</v>
      </c>
      <c r="O4" s="13" t="s">
        <v>298</v>
      </c>
      <c r="Q4" s="13">
        <v>1</v>
      </c>
      <c r="R4" s="13">
        <v>1</v>
      </c>
      <c r="S4" s="18" t="s">
        <v>285</v>
      </c>
      <c r="T4" s="14" t="s">
        <v>299</v>
      </c>
      <c r="U4" s="13" t="s">
        <v>287</v>
      </c>
      <c r="V4" s="14" t="s">
        <v>300</v>
      </c>
      <c r="W4" s="19" t="s">
        <v>289</v>
      </c>
      <c r="X4" s="13" t="s">
        <v>14</v>
      </c>
    </row>
    <row r="5" ht="30" customHeight="1" spans="1:24" s="13" customFormat="1" x14ac:dyDescent="0.25">
      <c r="A5" s="13" t="s">
        <v>293</v>
      </c>
      <c r="B5" s="13" t="s">
        <v>290</v>
      </c>
      <c r="C5" s="13" t="s">
        <v>278</v>
      </c>
      <c r="D5" s="13" t="s">
        <v>279</v>
      </c>
      <c r="E5" s="13" t="s">
        <v>294</v>
      </c>
      <c r="F5" s="14" t="s">
        <v>301</v>
      </c>
      <c r="G5" s="13" t="b">
        <v>0</v>
      </c>
      <c r="H5" s="13" t="b">
        <v>1</v>
      </c>
      <c r="I5" s="13" t="b">
        <v>1</v>
      </c>
      <c r="J5" s="14" t="s">
        <v>296</v>
      </c>
      <c r="K5" s="15" t="s">
        <v>14</v>
      </c>
      <c r="L5" s="16" t="s">
        <v>14</v>
      </c>
      <c r="M5" s="16" t="s">
        <v>14</v>
      </c>
      <c r="N5" s="17" t="s">
        <v>297</v>
      </c>
      <c r="O5" s="13" t="s">
        <v>302</v>
      </c>
      <c r="Q5" s="13">
        <v>1</v>
      </c>
      <c r="R5" s="13">
        <v>1</v>
      </c>
      <c r="S5" s="18" t="s">
        <v>285</v>
      </c>
      <c r="T5" s="14" t="s">
        <v>299</v>
      </c>
      <c r="U5" s="13" t="s">
        <v>287</v>
      </c>
      <c r="V5" s="14" t="s">
        <v>300</v>
      </c>
      <c r="W5" s="19" t="s">
        <v>289</v>
      </c>
      <c r="X5" s="13" t="s">
        <v>14</v>
      </c>
    </row>
    <row r="6" ht="45" customHeight="1" spans="1:24" s="13" customFormat="1" x14ac:dyDescent="0.25">
      <c r="A6" s="13" t="s">
        <v>303</v>
      </c>
      <c r="B6" s="13" t="s">
        <v>277</v>
      </c>
      <c r="C6" s="13" t="s">
        <v>278</v>
      </c>
      <c r="D6" s="13" t="s">
        <v>279</v>
      </c>
      <c r="E6" s="13" t="s">
        <v>304</v>
      </c>
      <c r="F6" s="14" t="s">
        <v>305</v>
      </c>
      <c r="G6" s="13" t="b">
        <v>0</v>
      </c>
      <c r="H6" s="13" t="b">
        <v>1</v>
      </c>
      <c r="I6" s="13" t="b">
        <v>1</v>
      </c>
      <c r="J6" s="14" t="s">
        <v>306</v>
      </c>
      <c r="K6" s="15" t="s">
        <v>14</v>
      </c>
      <c r="L6" s="16" t="s">
        <v>14</v>
      </c>
      <c r="M6" s="16" t="s">
        <v>14</v>
      </c>
      <c r="N6" s="17" t="s">
        <v>307</v>
      </c>
      <c r="O6" s="13" t="s">
        <v>308</v>
      </c>
      <c r="Q6" s="13">
        <v>3</v>
      </c>
      <c r="R6" s="13">
        <v>3</v>
      </c>
      <c r="S6" s="18" t="s">
        <v>285</v>
      </c>
      <c r="T6" s="14" t="s">
        <v>309</v>
      </c>
      <c r="U6" s="13" t="s">
        <v>287</v>
      </c>
      <c r="V6" s="14" t="s">
        <v>310</v>
      </c>
      <c r="W6" s="19" t="s">
        <v>289</v>
      </c>
      <c r="X6" s="13" t="s">
        <v>14</v>
      </c>
    </row>
    <row r="7" ht="45" customHeight="1" spans="1:24" s="13" customFormat="1" x14ac:dyDescent="0.25">
      <c r="A7" s="13" t="s">
        <v>303</v>
      </c>
      <c r="B7" s="13" t="s">
        <v>290</v>
      </c>
      <c r="C7" s="13" t="s">
        <v>278</v>
      </c>
      <c r="D7" s="13" t="s">
        <v>279</v>
      </c>
      <c r="E7" s="13" t="s">
        <v>304</v>
      </c>
      <c r="F7" s="14" t="s">
        <v>311</v>
      </c>
      <c r="G7" s="13" t="b">
        <v>0</v>
      </c>
      <c r="H7" s="13" t="b">
        <v>1</v>
      </c>
      <c r="I7" s="13" t="b">
        <v>1</v>
      </c>
      <c r="J7" s="14" t="s">
        <v>306</v>
      </c>
      <c r="K7" s="15" t="s">
        <v>14</v>
      </c>
      <c r="L7" s="16" t="s">
        <v>14</v>
      </c>
      <c r="M7" s="16" t="s">
        <v>14</v>
      </c>
      <c r="N7" s="17" t="s">
        <v>307</v>
      </c>
      <c r="O7" s="13" t="s">
        <v>312</v>
      </c>
      <c r="Q7" s="13">
        <v>3</v>
      </c>
      <c r="R7" s="13">
        <v>3</v>
      </c>
      <c r="S7" s="18" t="s">
        <v>285</v>
      </c>
      <c r="T7" s="14" t="s">
        <v>309</v>
      </c>
      <c r="U7" s="13" t="s">
        <v>287</v>
      </c>
      <c r="V7" s="14" t="s">
        <v>310</v>
      </c>
      <c r="W7" s="19" t="s">
        <v>289</v>
      </c>
      <c r="X7" s="13" t="s">
        <v>14</v>
      </c>
    </row>
    <row r="8" ht="60" customHeight="1" spans="1:24" s="13" customFormat="1" x14ac:dyDescent="0.25">
      <c r="A8" s="13" t="s">
        <v>313</v>
      </c>
      <c r="B8" s="13" t="s">
        <v>314</v>
      </c>
      <c r="C8" s="13" t="s">
        <v>278</v>
      </c>
      <c r="D8" s="13" t="s">
        <v>279</v>
      </c>
      <c r="E8" s="13" t="s">
        <v>315</v>
      </c>
      <c r="F8" s="14" t="s">
        <v>316</v>
      </c>
      <c r="G8" s="13" t="b">
        <v>1</v>
      </c>
      <c r="H8" s="13" t="b">
        <v>1</v>
      </c>
      <c r="I8" s="13" t="b">
        <v>1</v>
      </c>
      <c r="J8" s="14" t="s">
        <v>317</v>
      </c>
      <c r="K8" s="15" t="s">
        <v>14</v>
      </c>
      <c r="L8" s="16" t="s">
        <v>14</v>
      </c>
      <c r="M8" s="16" t="s">
        <v>14</v>
      </c>
      <c r="N8" s="17" t="s">
        <v>318</v>
      </c>
      <c r="O8" s="13" t="s">
        <v>319</v>
      </c>
      <c r="Q8" s="13">
        <v>2</v>
      </c>
      <c r="R8" s="13">
        <v>2</v>
      </c>
      <c r="S8" s="18" t="s">
        <v>285</v>
      </c>
      <c r="T8" s="14" t="s">
        <v>320</v>
      </c>
      <c r="U8" s="13" t="s">
        <v>287</v>
      </c>
      <c r="V8" s="14" t="s">
        <v>321</v>
      </c>
      <c r="W8" s="19" t="s">
        <v>289</v>
      </c>
      <c r="X8" s="13" t="s">
        <v>14</v>
      </c>
    </row>
    <row r="9" ht="60" customHeight="1" spans="1:24" s="20" customFormat="1" x14ac:dyDescent="0.25">
      <c r="A9" s="20" t="s">
        <v>322</v>
      </c>
      <c r="B9" s="20" t="s">
        <v>314</v>
      </c>
      <c r="C9" s="20" t="s">
        <v>278</v>
      </c>
      <c r="D9" s="20" t="s">
        <v>323</v>
      </c>
      <c r="E9" s="20" t="s">
        <v>324</v>
      </c>
      <c r="F9" s="21" t="s">
        <v>325</v>
      </c>
      <c r="G9" s="20" t="b">
        <v>1</v>
      </c>
      <c r="H9" s="20" t="b">
        <v>1</v>
      </c>
      <c r="I9" s="20" t="b">
        <v>1</v>
      </c>
      <c r="J9" s="21" t="s">
        <v>326</v>
      </c>
      <c r="K9" s="22" t="s">
        <v>14</v>
      </c>
      <c r="L9" s="23" t="s">
        <v>14</v>
      </c>
      <c r="M9" s="23" t="s">
        <v>14</v>
      </c>
      <c r="N9" s="24" t="s">
        <v>327</v>
      </c>
      <c r="O9" s="20" t="s">
        <v>328</v>
      </c>
      <c r="Q9" s="20">
        <v>2</v>
      </c>
      <c r="R9" s="20">
        <v>2</v>
      </c>
      <c r="S9" s="25" t="s">
        <v>285</v>
      </c>
      <c r="T9" s="21" t="s">
        <v>329</v>
      </c>
      <c r="U9" s="20" t="s">
        <v>287</v>
      </c>
      <c r="V9" s="21" t="s">
        <v>330</v>
      </c>
      <c r="W9" s="26">
        <f>IF(OR(OR((L1_location="regional_treaty"),(L1_location="trusted_third"),(L1_location="foreign"),(L1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9" s="27" t="s">
        <v>331</v>
      </c>
    </row>
    <row r="10" ht="60" customHeight="1" spans="1:24" s="20" customFormat="1" x14ac:dyDescent="0.25">
      <c r="A10" s="20" t="s">
        <v>332</v>
      </c>
      <c r="B10" s="20" t="s">
        <v>277</v>
      </c>
      <c r="C10" s="20" t="s">
        <v>278</v>
      </c>
      <c r="D10" s="20" t="s">
        <v>323</v>
      </c>
      <c r="E10" s="20" t="s">
        <v>333</v>
      </c>
      <c r="F10" s="21" t="s">
        <v>334</v>
      </c>
      <c r="G10" s="20" t="b">
        <v>0</v>
      </c>
      <c r="H10" s="20" t="b">
        <v>1</v>
      </c>
      <c r="I10" s="20" t="b">
        <v>1</v>
      </c>
      <c r="J10" s="21" t="s">
        <v>335</v>
      </c>
      <c r="K10" s="22" t="s">
        <v>14</v>
      </c>
      <c r="L10" s="23" t="s">
        <v>14</v>
      </c>
      <c r="M10" s="23" t="s">
        <v>14</v>
      </c>
      <c r="N10" s="24" t="s">
        <v>336</v>
      </c>
      <c r="O10" s="20" t="s">
        <v>337</v>
      </c>
      <c r="Q10" s="20">
        <v>2</v>
      </c>
      <c r="R10" s="20">
        <v>2</v>
      </c>
      <c r="S10" s="25" t="s">
        <v>285</v>
      </c>
      <c r="T10" s="21" t="s">
        <v>338</v>
      </c>
      <c r="U10" s="20" t="s">
        <v>287</v>
      </c>
      <c r="V10" s="21" t="s">
        <v>339</v>
      </c>
      <c r="W10" s="26">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0" s="20" t="s">
        <v>14</v>
      </c>
    </row>
    <row r="11" ht="45" customHeight="1" spans="1:24" s="20" customFormat="1" x14ac:dyDescent="0.25">
      <c r="A11" s="20" t="s">
        <v>332</v>
      </c>
      <c r="B11" s="20" t="s">
        <v>290</v>
      </c>
      <c r="C11" s="20" t="s">
        <v>278</v>
      </c>
      <c r="D11" s="20" t="s">
        <v>323</v>
      </c>
      <c r="E11" s="20" t="s">
        <v>333</v>
      </c>
      <c r="F11" s="21" t="s">
        <v>340</v>
      </c>
      <c r="G11" s="20" t="b">
        <v>0</v>
      </c>
      <c r="H11" s="20" t="b">
        <v>1</v>
      </c>
      <c r="I11" s="20" t="b">
        <v>1</v>
      </c>
      <c r="J11" s="21" t="s">
        <v>335</v>
      </c>
      <c r="K11" s="22" t="s">
        <v>14</v>
      </c>
      <c r="L11" s="23" t="s">
        <v>14</v>
      </c>
      <c r="M11" s="23" t="s">
        <v>14</v>
      </c>
      <c r="N11" s="24" t="s">
        <v>336</v>
      </c>
      <c r="O11" s="20" t="s">
        <v>341</v>
      </c>
      <c r="Q11" s="20">
        <v>2</v>
      </c>
      <c r="R11" s="20">
        <v>2</v>
      </c>
      <c r="S11" s="25" t="s">
        <v>285</v>
      </c>
      <c r="T11" s="21" t="s">
        <v>338</v>
      </c>
      <c r="U11" s="20" t="s">
        <v>287</v>
      </c>
      <c r="V11" s="21" t="s">
        <v>339</v>
      </c>
      <c r="W11" s="26">
        <f>IF(OR(OR((L1_location="regional_treaty"),(L1_location="trusted_third"),(L1_location="foreign"),(L1_location="unknown")),OR((L2_location="regional_treaty"),(L2_location="trusted_third"),(L2_location="foreign"),(L2_location="unknown")),OR((L3_location="regional_treaty"),(L3_location="trusted_third"),(L3_location="foreign"),(L3_location="unknown")),OR((L4_location="regional_treaty"),(L4_location="trusted_third"),(L4_location="foreign"),(L4_location="unknown")),OR((L5_location="regional_treaty"),(L5_location="trusted_third"),(L5_location="foreign"),(L5_location="unknown"))),"Yes","Hidden by scope")</f>
      </c>
      <c r="X11" s="20" t="s">
        <v>14</v>
      </c>
    </row>
    <row r="12" ht="60" customHeight="1" spans="1:24" s="20" customFormat="1" x14ac:dyDescent="0.25">
      <c r="A12" s="20" t="s">
        <v>342</v>
      </c>
      <c r="B12" s="20" t="s">
        <v>277</v>
      </c>
      <c r="C12" s="20" t="s">
        <v>278</v>
      </c>
      <c r="D12" s="20" t="s">
        <v>323</v>
      </c>
      <c r="E12" s="20" t="s">
        <v>343</v>
      </c>
      <c r="F12" s="21" t="s">
        <v>344</v>
      </c>
      <c r="G12" s="20" t="b">
        <v>0</v>
      </c>
      <c r="H12" s="20" t="b">
        <v>1</v>
      </c>
      <c r="I12" s="20" t="b">
        <v>1</v>
      </c>
      <c r="J12" s="21" t="s">
        <v>345</v>
      </c>
      <c r="K12" s="22" t="s">
        <v>14</v>
      </c>
      <c r="L12" s="23" t="s">
        <v>14</v>
      </c>
      <c r="M12" s="23" t="s">
        <v>14</v>
      </c>
      <c r="N12" s="24" t="s">
        <v>346</v>
      </c>
      <c r="O12" s="20" t="s">
        <v>347</v>
      </c>
      <c r="Q12" s="20">
        <v>3</v>
      </c>
      <c r="R12" s="20">
        <v>3</v>
      </c>
      <c r="S12" s="25" t="s">
        <v>285</v>
      </c>
      <c r="T12" s="21" t="s">
        <v>348</v>
      </c>
      <c r="U12" s="20" t="s">
        <v>287</v>
      </c>
      <c r="V12" s="21" t="s">
        <v>349</v>
      </c>
      <c r="W12" s="26">
        <f>IF(AND(OR((L1_ownership="commercial_lessor"),(L1_ownership="provider"),(L1_location="foreign"),(L1_location="trusted_third")),OR((L3_ownership="provider"),(L4_ownership="provider"),(L5_ownership="provider"))),"Yes","Hidden by scope")</f>
      </c>
      <c r="X12" s="27" t="s">
        <v>350</v>
      </c>
    </row>
    <row r="13" ht="60" customHeight="1" spans="1:24" s="20" customFormat="1" x14ac:dyDescent="0.25">
      <c r="A13" s="20" t="s">
        <v>342</v>
      </c>
      <c r="B13" s="20" t="s">
        <v>290</v>
      </c>
      <c r="C13" s="20" t="s">
        <v>278</v>
      </c>
      <c r="D13" s="20" t="s">
        <v>323</v>
      </c>
      <c r="E13" s="20" t="s">
        <v>343</v>
      </c>
      <c r="F13" s="21" t="s">
        <v>351</v>
      </c>
      <c r="G13" s="20" t="b">
        <v>0</v>
      </c>
      <c r="H13" s="20" t="b">
        <v>1</v>
      </c>
      <c r="I13" s="20" t="b">
        <v>1</v>
      </c>
      <c r="J13" s="21" t="s">
        <v>345</v>
      </c>
      <c r="K13" s="22" t="s">
        <v>14</v>
      </c>
      <c r="L13" s="23" t="s">
        <v>14</v>
      </c>
      <c r="M13" s="23" t="s">
        <v>14</v>
      </c>
      <c r="N13" s="24" t="s">
        <v>346</v>
      </c>
      <c r="O13" s="20" t="s">
        <v>352</v>
      </c>
      <c r="Q13" s="20">
        <v>3</v>
      </c>
      <c r="R13" s="20">
        <v>3</v>
      </c>
      <c r="S13" s="25" t="s">
        <v>285</v>
      </c>
      <c r="T13" s="21" t="s">
        <v>348</v>
      </c>
      <c r="U13" s="20" t="s">
        <v>287</v>
      </c>
      <c r="V13" s="21" t="s">
        <v>349</v>
      </c>
      <c r="W13" s="26">
        <f>IF(AND(OR((L1_ownership="commercial_lessor"),(L1_ownership="provider"),(L1_location="foreign"),(L1_location="trusted_third")),OR((L3_ownership="provider"),(L4_ownership="provider"),(L5_ownership="provider"))),"Yes","Hidden by scope")</f>
      </c>
      <c r="X13" s="27" t="s">
        <v>350</v>
      </c>
    </row>
    <row r="14" ht="45" customHeight="1" spans="1:24" s="13" customFormat="1" x14ac:dyDescent="0.25">
      <c r="A14" s="13" t="s">
        <v>353</v>
      </c>
      <c r="B14" s="13" t="s">
        <v>277</v>
      </c>
      <c r="C14" s="13" t="s">
        <v>278</v>
      </c>
      <c r="D14" s="13" t="s">
        <v>354</v>
      </c>
      <c r="E14" s="13" t="s">
        <v>355</v>
      </c>
      <c r="F14" s="14" t="s">
        <v>356</v>
      </c>
      <c r="G14" s="13" t="b">
        <v>1</v>
      </c>
      <c r="H14" s="13" t="b">
        <v>1</v>
      </c>
      <c r="I14" s="13" t="b">
        <v>1</v>
      </c>
      <c r="J14" s="14" t="s">
        <v>357</v>
      </c>
      <c r="K14" s="15" t="s">
        <v>14</v>
      </c>
      <c r="L14" s="16" t="s">
        <v>14</v>
      </c>
      <c r="M14" s="16" t="s">
        <v>14</v>
      </c>
      <c r="N14" s="17" t="s">
        <v>358</v>
      </c>
      <c r="O14" s="13" t="s">
        <v>359</v>
      </c>
      <c r="Q14" s="13">
        <v>2</v>
      </c>
      <c r="R14" s="13">
        <v>2</v>
      </c>
      <c r="S14" s="18" t="s">
        <v>285</v>
      </c>
      <c r="T14" s="14" t="s">
        <v>360</v>
      </c>
      <c r="U14" s="13" t="s">
        <v>287</v>
      </c>
      <c r="V14" s="14" t="s">
        <v>361</v>
      </c>
      <c r="W14" s="19">
        <f>IF(OR((L2_ownership="provider"),(L3_ownership="provider"),(L4_ownership="provider")),"Yes","Hidden by scope")</f>
      </c>
      <c r="X14" s="28" t="s">
        <v>362</v>
      </c>
    </row>
    <row r="15" ht="45" customHeight="1" spans="1:24" s="13" customFormat="1" x14ac:dyDescent="0.25">
      <c r="A15" s="13" t="s">
        <v>353</v>
      </c>
      <c r="B15" s="13" t="s">
        <v>290</v>
      </c>
      <c r="C15" s="13" t="s">
        <v>278</v>
      </c>
      <c r="D15" s="13" t="s">
        <v>354</v>
      </c>
      <c r="E15" s="13" t="s">
        <v>355</v>
      </c>
      <c r="F15" s="14" t="s">
        <v>363</v>
      </c>
      <c r="G15" s="13" t="b">
        <v>1</v>
      </c>
      <c r="H15" s="13" t="b">
        <v>1</v>
      </c>
      <c r="I15" s="13" t="b">
        <v>1</v>
      </c>
      <c r="J15" s="14" t="s">
        <v>357</v>
      </c>
      <c r="K15" s="15" t="s">
        <v>14</v>
      </c>
      <c r="L15" s="16" t="s">
        <v>14</v>
      </c>
      <c r="M15" s="16" t="s">
        <v>14</v>
      </c>
      <c r="N15" s="17" t="s">
        <v>358</v>
      </c>
      <c r="O15" s="13" t="s">
        <v>364</v>
      </c>
      <c r="Q15" s="13">
        <v>2</v>
      </c>
      <c r="R15" s="13">
        <v>2</v>
      </c>
      <c r="S15" s="18" t="s">
        <v>285</v>
      </c>
      <c r="T15" s="14" t="s">
        <v>360</v>
      </c>
      <c r="U15" s="13" t="s">
        <v>287</v>
      </c>
      <c r="V15" s="14" t="s">
        <v>361</v>
      </c>
      <c r="W15" s="19">
        <f>IF(OR((L2_ownership="provider"),(L3_ownership="provider"),(L4_ownership="provider")),"Yes","Hidden by scope")</f>
      </c>
      <c r="X15" s="28" t="s">
        <v>362</v>
      </c>
    </row>
    <row r="16" ht="45" customHeight="1" spans="1:24" s="13" customFormat="1" x14ac:dyDescent="0.25">
      <c r="A16" s="13" t="s">
        <v>365</v>
      </c>
      <c r="B16" s="13" t="s">
        <v>314</v>
      </c>
      <c r="C16" s="13" t="s">
        <v>278</v>
      </c>
      <c r="D16" s="13" t="s">
        <v>354</v>
      </c>
      <c r="E16" s="13" t="s">
        <v>366</v>
      </c>
      <c r="F16" s="14" t="s">
        <v>367</v>
      </c>
      <c r="G16" s="13" t="b">
        <v>0</v>
      </c>
      <c r="H16" s="13" t="b">
        <v>1</v>
      </c>
      <c r="I16" s="13" t="b">
        <v>1</v>
      </c>
      <c r="J16" s="14" t="s">
        <v>368</v>
      </c>
      <c r="K16" s="15" t="s">
        <v>14</v>
      </c>
      <c r="L16" s="16" t="s">
        <v>14</v>
      </c>
      <c r="M16" s="16" t="s">
        <v>14</v>
      </c>
      <c r="N16" s="17" t="s">
        <v>369</v>
      </c>
      <c r="O16" s="13" t="s">
        <v>365</v>
      </c>
      <c r="Q16" s="13">
        <v>1</v>
      </c>
      <c r="R16" s="13">
        <v>1</v>
      </c>
      <c r="S16" s="18" t="s">
        <v>285</v>
      </c>
      <c r="T16" s="14" t="s">
        <v>370</v>
      </c>
      <c r="U16" s="13" t="s">
        <v>287</v>
      </c>
      <c r="V16" s="14" t="s">
        <v>371</v>
      </c>
      <c r="W16" s="19">
        <f>IF(OR((L2_ownership="provider"),(L3_ownership="provider"),(L4_ownership="provider")),"Yes","Hidden by scope")</f>
      </c>
      <c r="X16" s="13" t="s">
        <v>14</v>
      </c>
    </row>
    <row r="17" ht="45" customHeight="1" spans="1:24" s="13" customFormat="1" x14ac:dyDescent="0.25">
      <c r="A17" s="13" t="s">
        <v>372</v>
      </c>
      <c r="B17" s="13" t="s">
        <v>373</v>
      </c>
      <c r="C17" s="13" t="s">
        <v>278</v>
      </c>
      <c r="D17" s="13" t="s">
        <v>354</v>
      </c>
      <c r="E17" s="13" t="s">
        <v>374</v>
      </c>
      <c r="F17" s="14" t="s">
        <v>375</v>
      </c>
      <c r="G17" s="13" t="b">
        <v>0</v>
      </c>
      <c r="H17" s="13" t="b">
        <v>1</v>
      </c>
      <c r="I17" s="13" t="b">
        <v>1</v>
      </c>
      <c r="J17" s="14" t="s">
        <v>376</v>
      </c>
      <c r="K17" s="15" t="s">
        <v>14</v>
      </c>
      <c r="L17" s="16" t="s">
        <v>14</v>
      </c>
      <c r="M17" s="16" t="s">
        <v>14</v>
      </c>
      <c r="N17" s="17" t="s">
        <v>377</v>
      </c>
      <c r="O17" s="13" t="s">
        <v>372</v>
      </c>
      <c r="Q17" s="13">
        <v>1</v>
      </c>
      <c r="R17" s="13">
        <v>1</v>
      </c>
      <c r="S17" s="18" t="s">
        <v>285</v>
      </c>
      <c r="T17" s="14" t="s">
        <v>378</v>
      </c>
      <c r="U17" s="13" t="s">
        <v>287</v>
      </c>
      <c r="V17" s="14" t="s">
        <v>379</v>
      </c>
      <c r="W17" s="19">
        <f>IF(OR((L2_ownership="provider"),(L3_ownership="provider"),(L4_ownership="provider")),"Yes","Hidden by scope")</f>
      </c>
      <c r="X17" s="13" t="s">
        <v>14</v>
      </c>
    </row>
    <row r="18" ht="60" customHeight="1" spans="1:24" s="13" customFormat="1" x14ac:dyDescent="0.25">
      <c r="A18" s="13" t="s">
        <v>372</v>
      </c>
      <c r="B18" s="13" t="s">
        <v>380</v>
      </c>
      <c r="C18" s="13" t="s">
        <v>278</v>
      </c>
      <c r="D18" s="13" t="s">
        <v>354</v>
      </c>
      <c r="E18" s="13" t="s">
        <v>381</v>
      </c>
      <c r="F18" s="14" t="s">
        <v>382</v>
      </c>
      <c r="G18" s="13" t="b">
        <v>0</v>
      </c>
      <c r="H18" s="13" t="b">
        <v>1</v>
      </c>
      <c r="I18" s="13" t="b">
        <v>1</v>
      </c>
      <c r="J18" s="14" t="s">
        <v>376</v>
      </c>
      <c r="K18" s="15" t="s">
        <v>14</v>
      </c>
      <c r="L18" s="16" t="s">
        <v>14</v>
      </c>
      <c r="M18" s="16" t="s">
        <v>14</v>
      </c>
      <c r="N18" s="17" t="s">
        <v>377</v>
      </c>
      <c r="O18" s="13" t="s">
        <v>372</v>
      </c>
      <c r="Q18" s="13">
        <v>1</v>
      </c>
      <c r="R18" s="13">
        <v>1</v>
      </c>
      <c r="S18" s="18" t="s">
        <v>285</v>
      </c>
      <c r="T18" s="14" t="s">
        <v>378</v>
      </c>
      <c r="U18" s="13" t="s">
        <v>287</v>
      </c>
      <c r="V18" s="14" t="s">
        <v>379</v>
      </c>
      <c r="W18" s="19">
        <f>IF(OR((L2_ownership="provider"),(L3_ownership="provider"),(L4_ownership="provider")),"Yes","Hidden by scope")</f>
      </c>
      <c r="X18" s="13" t="s">
        <v>14</v>
      </c>
    </row>
    <row r="19" ht="45" customHeight="1" spans="1:24" s="13" customFormat="1" x14ac:dyDescent="0.25">
      <c r="A19" s="13" t="s">
        <v>383</v>
      </c>
      <c r="B19" s="13" t="s">
        <v>314</v>
      </c>
      <c r="C19" s="13" t="s">
        <v>278</v>
      </c>
      <c r="D19" s="13" t="s">
        <v>354</v>
      </c>
      <c r="E19" s="13" t="s">
        <v>384</v>
      </c>
      <c r="F19" s="14" t="s">
        <v>385</v>
      </c>
      <c r="G19" s="13" t="b">
        <v>0</v>
      </c>
      <c r="H19" s="13" t="b">
        <v>1</v>
      </c>
      <c r="I19" s="13" t="b">
        <v>1</v>
      </c>
      <c r="J19" s="14" t="s">
        <v>386</v>
      </c>
      <c r="K19" s="15" t="s">
        <v>14</v>
      </c>
      <c r="L19" s="16" t="s">
        <v>14</v>
      </c>
      <c r="M19" s="16" t="s">
        <v>14</v>
      </c>
      <c r="N19" s="17" t="s">
        <v>387</v>
      </c>
      <c r="O19" s="13" t="s">
        <v>383</v>
      </c>
      <c r="P19" s="13" t="s">
        <v>388</v>
      </c>
      <c r="Q19" s="13">
        <v>2</v>
      </c>
      <c r="R19" s="13">
        <v>2</v>
      </c>
      <c r="S19" s="18" t="s">
        <v>285</v>
      </c>
      <c r="T19" s="14" t="s">
        <v>389</v>
      </c>
      <c r="U19" s="13" t="s">
        <v>287</v>
      </c>
      <c r="V19" s="14" t="s">
        <v>390</v>
      </c>
      <c r="W19" s="19">
        <f>IF(OR((L2_ownership="provider"),(L3_ownership="provider"),(L4_ownership="provider")),"Yes","Hidden by scope")</f>
      </c>
      <c r="X19" s="13" t="s">
        <v>14</v>
      </c>
    </row>
    <row r="20" ht="60" customHeight="1" spans="1:24" s="13" customFormat="1" x14ac:dyDescent="0.25">
      <c r="A20" s="13" t="s">
        <v>391</v>
      </c>
      <c r="B20" s="13" t="s">
        <v>314</v>
      </c>
      <c r="C20" s="13" t="s">
        <v>278</v>
      </c>
      <c r="D20" s="13" t="s">
        <v>354</v>
      </c>
      <c r="E20" s="13" t="s">
        <v>392</v>
      </c>
      <c r="F20" s="14" t="s">
        <v>393</v>
      </c>
      <c r="G20" s="13" t="b">
        <v>1</v>
      </c>
      <c r="H20" s="13" t="b">
        <v>1</v>
      </c>
      <c r="I20" s="13" t="b">
        <v>1</v>
      </c>
      <c r="J20" s="14" t="s">
        <v>394</v>
      </c>
      <c r="K20" s="15" t="s">
        <v>14</v>
      </c>
      <c r="L20" s="16" t="s">
        <v>14</v>
      </c>
      <c r="M20" s="16" t="s">
        <v>14</v>
      </c>
      <c r="N20" s="17" t="s">
        <v>395</v>
      </c>
      <c r="O20" s="13" t="s">
        <v>391</v>
      </c>
      <c r="Q20" s="13">
        <v>3</v>
      </c>
      <c r="R20" s="13">
        <v>3</v>
      </c>
      <c r="S20" s="18" t="s">
        <v>285</v>
      </c>
      <c r="T20" s="14" t="s">
        <v>396</v>
      </c>
      <c r="U20" s="13" t="s">
        <v>287</v>
      </c>
      <c r="V20" s="14" t="s">
        <v>397</v>
      </c>
      <c r="W20" s="19">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20" s="13" t="s">
        <v>14</v>
      </c>
    </row>
    <row r="21" ht="60" customHeight="1" spans="1:24" s="13" customFormat="1" x14ac:dyDescent="0.25">
      <c r="A21" s="13" t="s">
        <v>398</v>
      </c>
      <c r="B21" s="13" t="s">
        <v>314</v>
      </c>
      <c r="C21" s="13" t="s">
        <v>399</v>
      </c>
      <c r="D21" s="13" t="s">
        <v>354</v>
      </c>
      <c r="E21" s="13" t="s">
        <v>400</v>
      </c>
      <c r="F21" s="14" t="s">
        <v>401</v>
      </c>
      <c r="G21" s="13" t="b">
        <v>0</v>
      </c>
      <c r="H21" s="13" t="b">
        <v>1</v>
      </c>
      <c r="I21" s="13" t="b">
        <v>1</v>
      </c>
      <c r="J21" s="14" t="s">
        <v>402</v>
      </c>
      <c r="K21" s="15" t="s">
        <v>14</v>
      </c>
      <c r="L21" s="16" t="s">
        <v>14</v>
      </c>
      <c r="M21" s="16" t="s">
        <v>14</v>
      </c>
      <c r="N21" s="17" t="s">
        <v>403</v>
      </c>
      <c r="O21" s="13" t="s">
        <v>398</v>
      </c>
      <c r="R21" s="13">
        <v>3</v>
      </c>
      <c r="S21" s="18" t="s">
        <v>285</v>
      </c>
      <c r="T21" s="14" t="s">
        <v>404</v>
      </c>
      <c r="U21" s="13" t="s">
        <v>287</v>
      </c>
      <c r="V21" s="14" t="s">
        <v>405</v>
      </c>
      <c r="W21" s="19">
        <f>IF(OR((L3_ownership="provider"),(L4_ownership="provider")),"Yes","Hidden by scope")</f>
      </c>
      <c r="X21" s="13" t="s">
        <v>14</v>
      </c>
    </row>
    <row r="22" ht="60" customHeight="1" spans="1:24" s="13" customFormat="1" x14ac:dyDescent="0.25">
      <c r="A22" s="13" t="s">
        <v>406</v>
      </c>
      <c r="B22" s="13" t="s">
        <v>314</v>
      </c>
      <c r="C22" s="13" t="s">
        <v>278</v>
      </c>
      <c r="D22" s="13" t="s">
        <v>354</v>
      </c>
      <c r="E22" s="13" t="s">
        <v>407</v>
      </c>
      <c r="F22" s="14" t="s">
        <v>408</v>
      </c>
      <c r="G22" s="13" t="b">
        <v>0</v>
      </c>
      <c r="H22" s="13" t="b">
        <v>1</v>
      </c>
      <c r="I22" s="13" t="b">
        <v>1</v>
      </c>
      <c r="J22" s="14" t="s">
        <v>409</v>
      </c>
      <c r="K22" s="15" t="s">
        <v>14</v>
      </c>
      <c r="L22" s="16" t="s">
        <v>14</v>
      </c>
      <c r="M22" s="16" t="s">
        <v>14</v>
      </c>
      <c r="N22" s="17" t="s">
        <v>410</v>
      </c>
      <c r="O22" s="13" t="s">
        <v>406</v>
      </c>
      <c r="Q22" s="13">
        <v>2</v>
      </c>
      <c r="R22" s="13">
        <v>2</v>
      </c>
      <c r="S22" s="18" t="s">
        <v>285</v>
      </c>
      <c r="T22" s="14" t="s">
        <v>411</v>
      </c>
      <c r="U22" s="13" t="s">
        <v>287</v>
      </c>
      <c r="V22" s="14" t="s">
        <v>412</v>
      </c>
      <c r="W22" s="19">
        <f>IF(OR((L3_ownership="provider"),(L4_ownership="provider")),"Yes","Hidden by scope")</f>
      </c>
      <c r="X22" s="13" t="s">
        <v>14</v>
      </c>
    </row>
    <row r="23" ht="45" customHeight="1" spans="1:24" s="13" customFormat="1" x14ac:dyDescent="0.25">
      <c r="A23" s="13" t="s">
        <v>413</v>
      </c>
      <c r="B23" s="13" t="s">
        <v>314</v>
      </c>
      <c r="C23" s="13" t="s">
        <v>399</v>
      </c>
      <c r="D23" s="13" t="s">
        <v>354</v>
      </c>
      <c r="E23" s="13" t="s">
        <v>414</v>
      </c>
      <c r="F23" s="14" t="s">
        <v>415</v>
      </c>
      <c r="G23" s="13" t="b">
        <v>0</v>
      </c>
      <c r="H23" s="13" t="b">
        <v>1</v>
      </c>
      <c r="I23" s="13" t="b">
        <v>1</v>
      </c>
      <c r="J23" s="14" t="s">
        <v>416</v>
      </c>
      <c r="K23" s="15" t="s">
        <v>14</v>
      </c>
      <c r="L23" s="16" t="s">
        <v>14</v>
      </c>
      <c r="M23" s="16" t="s">
        <v>14</v>
      </c>
      <c r="N23" s="17" t="s">
        <v>417</v>
      </c>
      <c r="O23" s="13" t="s">
        <v>413</v>
      </c>
      <c r="R23" s="13">
        <v>3</v>
      </c>
      <c r="S23" s="18" t="s">
        <v>285</v>
      </c>
      <c r="T23" s="14" t="s">
        <v>418</v>
      </c>
      <c r="U23" s="13" t="s">
        <v>287</v>
      </c>
      <c r="V23" s="14" t="s">
        <v>419</v>
      </c>
      <c r="W23" s="19">
        <f>IF(OR((L3_ownership="provider"),(L4_ownership="provider")),"Yes","Hidden by scope")</f>
      </c>
      <c r="X23" s="13" t="s">
        <v>14</v>
      </c>
    </row>
    <row r="24" ht="45" customHeight="1" spans="1:24" s="13" customFormat="1" x14ac:dyDescent="0.25">
      <c r="A24" s="13" t="s">
        <v>420</v>
      </c>
      <c r="B24" s="13" t="s">
        <v>314</v>
      </c>
      <c r="C24" s="13" t="s">
        <v>399</v>
      </c>
      <c r="D24" s="13" t="s">
        <v>354</v>
      </c>
      <c r="E24" s="13" t="s">
        <v>421</v>
      </c>
      <c r="F24" s="14" t="s">
        <v>422</v>
      </c>
      <c r="G24" s="13" t="b">
        <v>0</v>
      </c>
      <c r="H24" s="13" t="b">
        <v>1</v>
      </c>
      <c r="I24" s="13" t="b">
        <v>1</v>
      </c>
      <c r="J24" s="14" t="s">
        <v>423</v>
      </c>
      <c r="K24" s="15" t="s">
        <v>14</v>
      </c>
      <c r="L24" s="16" t="s">
        <v>14</v>
      </c>
      <c r="M24" s="16" t="s">
        <v>14</v>
      </c>
      <c r="N24" s="17" t="s">
        <v>424</v>
      </c>
      <c r="O24" s="13" t="s">
        <v>420</v>
      </c>
      <c r="R24" s="13">
        <v>3</v>
      </c>
      <c r="S24" s="18" t="s">
        <v>285</v>
      </c>
      <c r="T24" s="14" t="s">
        <v>425</v>
      </c>
      <c r="U24" s="13" t="s">
        <v>287</v>
      </c>
      <c r="V24" s="14" t="s">
        <v>426</v>
      </c>
      <c r="W24" s="19">
        <f>IF(OR((L3_ownership="provider"),(L4_ownership="provider")),"Yes","Hidden by scope")</f>
      </c>
      <c r="X24" s="13" t="s">
        <v>14</v>
      </c>
    </row>
    <row r="25" ht="45" customHeight="1" spans="1:24" s="13" customFormat="1" x14ac:dyDescent="0.25">
      <c r="A25" s="13" t="s">
        <v>427</v>
      </c>
      <c r="B25" s="13" t="s">
        <v>314</v>
      </c>
      <c r="C25" s="13" t="s">
        <v>399</v>
      </c>
      <c r="D25" s="13" t="s">
        <v>354</v>
      </c>
      <c r="E25" s="13" t="s">
        <v>428</v>
      </c>
      <c r="F25" s="14" t="s">
        <v>429</v>
      </c>
      <c r="G25" s="13" t="b">
        <v>0</v>
      </c>
      <c r="H25" s="13" t="b">
        <v>1</v>
      </c>
      <c r="I25" s="13" t="b">
        <v>1</v>
      </c>
      <c r="J25" s="14" t="s">
        <v>430</v>
      </c>
      <c r="K25" s="15" t="s">
        <v>14</v>
      </c>
      <c r="L25" s="16" t="s">
        <v>14</v>
      </c>
      <c r="M25" s="16" t="s">
        <v>14</v>
      </c>
      <c r="N25" s="17" t="s">
        <v>431</v>
      </c>
      <c r="O25" s="13" t="s">
        <v>427</v>
      </c>
      <c r="R25" s="13">
        <v>3</v>
      </c>
      <c r="S25" s="18" t="s">
        <v>285</v>
      </c>
      <c r="T25" s="14" t="s">
        <v>432</v>
      </c>
      <c r="U25" s="13" t="s">
        <v>287</v>
      </c>
      <c r="V25" s="14" t="s">
        <v>433</v>
      </c>
      <c r="W25" s="19">
        <f>IF(OR((L3_ownership="provider"),(L4_ownership="provider")),"Yes","Hidden by scope")</f>
      </c>
      <c r="X25" s="13" t="s">
        <v>14</v>
      </c>
    </row>
    <row r="26" ht="60" customHeight="1" spans="1:24" s="13" customFormat="1" x14ac:dyDescent="0.25">
      <c r="A26" s="13" t="s">
        <v>434</v>
      </c>
      <c r="B26" s="13" t="s">
        <v>314</v>
      </c>
      <c r="C26" s="13" t="s">
        <v>278</v>
      </c>
      <c r="D26" s="13" t="s">
        <v>354</v>
      </c>
      <c r="E26" s="13" t="s">
        <v>435</v>
      </c>
      <c r="F26" s="14" t="s">
        <v>436</v>
      </c>
      <c r="G26" s="13" t="b">
        <v>1</v>
      </c>
      <c r="H26" s="13" t="b">
        <v>1</v>
      </c>
      <c r="I26" s="13" t="b">
        <v>1</v>
      </c>
      <c r="J26" s="14" t="s">
        <v>437</v>
      </c>
      <c r="K26" s="15" t="s">
        <v>14</v>
      </c>
      <c r="L26" s="16" t="s">
        <v>14</v>
      </c>
      <c r="M26" s="16" t="s">
        <v>14</v>
      </c>
      <c r="N26" s="17" t="s">
        <v>438</v>
      </c>
      <c r="O26" s="13" t="s">
        <v>434</v>
      </c>
      <c r="Q26" s="13">
        <v>2</v>
      </c>
      <c r="R26" s="13">
        <v>2</v>
      </c>
      <c r="S26" s="18" t="s">
        <v>285</v>
      </c>
      <c r="T26" s="14" t="s">
        <v>439</v>
      </c>
      <c r="U26" s="13" t="s">
        <v>287</v>
      </c>
      <c r="V26" s="14" t="s">
        <v>440</v>
      </c>
      <c r="W26" s="19">
        <f>IF(OR((L3_ownership="provider"),(L4_ownership="provider")),"Yes","Hidden by scope")</f>
      </c>
      <c r="X26" s="13" t="s">
        <v>14</v>
      </c>
    </row>
    <row r="27" ht="45" customHeight="1" spans="1:24" s="13" customFormat="1" x14ac:dyDescent="0.25">
      <c r="A27" s="13" t="s">
        <v>441</v>
      </c>
      <c r="B27" s="13" t="s">
        <v>314</v>
      </c>
      <c r="C27" s="13" t="s">
        <v>399</v>
      </c>
      <c r="D27" s="13" t="s">
        <v>354</v>
      </c>
      <c r="E27" s="13" t="s">
        <v>442</v>
      </c>
      <c r="F27" s="14" t="s">
        <v>443</v>
      </c>
      <c r="G27" s="13" t="b">
        <v>0</v>
      </c>
      <c r="H27" s="13" t="b">
        <v>1</v>
      </c>
      <c r="I27" s="13" t="b">
        <v>1</v>
      </c>
      <c r="J27" s="14" t="s">
        <v>444</v>
      </c>
      <c r="K27" s="15" t="s">
        <v>14</v>
      </c>
      <c r="L27" s="16" t="s">
        <v>14</v>
      </c>
      <c r="M27" s="16" t="s">
        <v>14</v>
      </c>
      <c r="N27" s="17" t="s">
        <v>445</v>
      </c>
      <c r="O27" s="13" t="s">
        <v>441</v>
      </c>
      <c r="R27" s="13">
        <v>3</v>
      </c>
      <c r="S27" s="18" t="s">
        <v>285</v>
      </c>
      <c r="T27" s="14" t="s">
        <v>446</v>
      </c>
      <c r="U27" s="13" t="s">
        <v>287</v>
      </c>
      <c r="V27" s="14" t="s">
        <v>447</v>
      </c>
      <c r="W27" s="19">
        <f>IF(OR((L3_ownership="provider"),(L4_ownership="provider")),"Yes","Hidden by scope")</f>
      </c>
      <c r="X27" s="13" t="s">
        <v>14</v>
      </c>
    </row>
    <row r="28" ht="30" customHeight="1" spans="1:24" s="13" customFormat="1" x14ac:dyDescent="0.25">
      <c r="A28" s="13" t="s">
        <v>448</v>
      </c>
      <c r="B28" s="13" t="s">
        <v>314</v>
      </c>
      <c r="C28" s="13" t="s">
        <v>399</v>
      </c>
      <c r="D28" s="13" t="s">
        <v>354</v>
      </c>
      <c r="E28" s="13" t="s">
        <v>449</v>
      </c>
      <c r="F28" s="14" t="s">
        <v>450</v>
      </c>
      <c r="G28" s="13" t="b">
        <v>0</v>
      </c>
      <c r="H28" s="13" t="b">
        <v>1</v>
      </c>
      <c r="I28" s="13" t="b">
        <v>1</v>
      </c>
      <c r="J28" s="14" t="s">
        <v>451</v>
      </c>
      <c r="K28" s="15" t="s">
        <v>14</v>
      </c>
      <c r="L28" s="16" t="s">
        <v>14</v>
      </c>
      <c r="M28" s="16" t="s">
        <v>14</v>
      </c>
      <c r="N28" s="17" t="s">
        <v>452</v>
      </c>
      <c r="O28" s="13" t="s">
        <v>448</v>
      </c>
      <c r="R28" s="13">
        <v>2</v>
      </c>
      <c r="S28" s="18" t="s">
        <v>285</v>
      </c>
      <c r="T28" s="14" t="s">
        <v>453</v>
      </c>
      <c r="U28" s="13" t="s">
        <v>287</v>
      </c>
      <c r="V28" s="14" t="s">
        <v>454</v>
      </c>
      <c r="W28" s="19">
        <f>IF(OR((L3_ownership="provider"),(L4_ownership="provider")),"Yes","Hidden by scope")</f>
      </c>
      <c r="X28" s="13" t="s">
        <v>14</v>
      </c>
    </row>
    <row r="29" ht="60" customHeight="1" spans="1:24" s="13" customFormat="1" x14ac:dyDescent="0.25">
      <c r="A29" s="13" t="s">
        <v>455</v>
      </c>
      <c r="B29" s="13" t="s">
        <v>314</v>
      </c>
      <c r="C29" s="13" t="s">
        <v>278</v>
      </c>
      <c r="D29" s="13" t="s">
        <v>354</v>
      </c>
      <c r="E29" s="13" t="s">
        <v>456</v>
      </c>
      <c r="F29" s="14" t="s">
        <v>457</v>
      </c>
      <c r="G29" s="13" t="b">
        <v>0</v>
      </c>
      <c r="H29" s="13" t="b">
        <v>1</v>
      </c>
      <c r="I29" s="13" t="b">
        <v>1</v>
      </c>
      <c r="J29" s="14" t="s">
        <v>458</v>
      </c>
      <c r="K29" s="15" t="s">
        <v>14</v>
      </c>
      <c r="L29" s="16" t="s">
        <v>14</v>
      </c>
      <c r="M29" s="16" t="s">
        <v>14</v>
      </c>
      <c r="N29" s="17" t="s">
        <v>459</v>
      </c>
      <c r="O29" s="13" t="s">
        <v>455</v>
      </c>
      <c r="Q29" s="13">
        <v>4</v>
      </c>
      <c r="R29" s="13">
        <v>4</v>
      </c>
      <c r="S29" s="18" t="s">
        <v>285</v>
      </c>
      <c r="T29" s="14" t="s">
        <v>460</v>
      </c>
      <c r="U29" s="13" t="s">
        <v>287</v>
      </c>
      <c r="V29" s="14" t="s">
        <v>461</v>
      </c>
      <c r="W29" s="19">
        <f>IF(OR((L3_ownership="provider"),(L4_ownership="provider"),OR((L3_dependency="licensed_supported"),(L3_dependency="licensed_no_support"),(L3_dependency="proprietary_inaccessible"),(L3_ownership="provider")),OR((L4_dependency="licensed_supported"),(L4_dependency="licensed_no_support"),(L4_dependency="proprietary_inaccessible"),(L4_ownership="provider"))),"Yes","Hidden by scope")</f>
      </c>
      <c r="X29" s="13" t="s">
        <v>14</v>
      </c>
    </row>
    <row r="30" ht="60" customHeight="1" spans="1:24" s="20" customFormat="1" x14ac:dyDescent="0.25">
      <c r="A30" s="20" t="s">
        <v>462</v>
      </c>
      <c r="B30" s="20" t="s">
        <v>277</v>
      </c>
      <c r="C30" s="20" t="s">
        <v>278</v>
      </c>
      <c r="D30" s="20" t="s">
        <v>463</v>
      </c>
      <c r="E30" s="20" t="s">
        <v>464</v>
      </c>
      <c r="F30" s="21" t="s">
        <v>465</v>
      </c>
      <c r="G30" s="20" t="b">
        <v>1</v>
      </c>
      <c r="H30" s="20" t="b">
        <v>1</v>
      </c>
      <c r="I30" s="20" t="b">
        <v>1</v>
      </c>
      <c r="J30" s="21" t="s">
        <v>466</v>
      </c>
      <c r="K30" s="22" t="s">
        <v>14</v>
      </c>
      <c r="L30" s="23" t="s">
        <v>14</v>
      </c>
      <c r="M30" s="23" t="s">
        <v>14</v>
      </c>
      <c r="N30" s="24" t="s">
        <v>467</v>
      </c>
      <c r="O30" s="20" t="s">
        <v>468</v>
      </c>
      <c r="Q30" s="20">
        <v>2</v>
      </c>
      <c r="R30" s="20">
        <v>2</v>
      </c>
      <c r="S30" s="25" t="s">
        <v>285</v>
      </c>
      <c r="T30" s="21" t="s">
        <v>469</v>
      </c>
      <c r="U30" s="20" t="s">
        <v>287</v>
      </c>
      <c r="V30" s="21" t="s">
        <v>470</v>
      </c>
      <c r="W30" s="26">
        <f>IF(OR((L5_operation="local_si"),(L5_operation="foreign_vendor"),(L5_operation="provider")),"Yes","Hidden by scope")</f>
      </c>
      <c r="X30" s="27" t="s">
        <v>471</v>
      </c>
    </row>
    <row r="31" ht="60" customHeight="1" spans="1:24" s="20" customFormat="1" x14ac:dyDescent="0.25">
      <c r="A31" s="20" t="s">
        <v>462</v>
      </c>
      <c r="B31" s="20" t="s">
        <v>290</v>
      </c>
      <c r="C31" s="20" t="s">
        <v>278</v>
      </c>
      <c r="D31" s="20" t="s">
        <v>463</v>
      </c>
      <c r="E31" s="20" t="s">
        <v>464</v>
      </c>
      <c r="F31" s="21" t="s">
        <v>472</v>
      </c>
      <c r="G31" s="20" t="b">
        <v>1</v>
      </c>
      <c r="H31" s="20" t="b">
        <v>1</v>
      </c>
      <c r="I31" s="20" t="b">
        <v>1</v>
      </c>
      <c r="J31" s="21" t="s">
        <v>466</v>
      </c>
      <c r="K31" s="22" t="s">
        <v>14</v>
      </c>
      <c r="L31" s="23" t="s">
        <v>14</v>
      </c>
      <c r="M31" s="23" t="s">
        <v>14</v>
      </c>
      <c r="N31" s="24" t="s">
        <v>467</v>
      </c>
      <c r="O31" s="20" t="s">
        <v>473</v>
      </c>
      <c r="Q31" s="20">
        <v>2</v>
      </c>
      <c r="R31" s="20">
        <v>2</v>
      </c>
      <c r="S31" s="25" t="s">
        <v>285</v>
      </c>
      <c r="T31" s="21" t="s">
        <v>469</v>
      </c>
      <c r="U31" s="20" t="s">
        <v>287</v>
      </c>
      <c r="V31" s="21" t="s">
        <v>470</v>
      </c>
      <c r="W31" s="26">
        <f>IF(OR((L5_operation="local_si"),(L5_operation="foreign_vendor"),(L5_operation="provider")),"Yes","Hidden by scope")</f>
      </c>
      <c r="X31" s="27" t="s">
        <v>471</v>
      </c>
    </row>
    <row r="32" ht="45" customHeight="1" spans="1:24" s="20" customFormat="1" x14ac:dyDescent="0.25">
      <c r="A32" s="20" t="s">
        <v>474</v>
      </c>
      <c r="B32" s="20" t="s">
        <v>373</v>
      </c>
      <c r="C32" s="20" t="s">
        <v>399</v>
      </c>
      <c r="D32" s="20" t="s">
        <v>463</v>
      </c>
      <c r="E32" s="20" t="s">
        <v>475</v>
      </c>
      <c r="F32" s="21" t="s">
        <v>476</v>
      </c>
      <c r="G32" s="20" t="b">
        <v>0</v>
      </c>
      <c r="H32" s="20" t="b">
        <v>1</v>
      </c>
      <c r="I32" s="20" t="b">
        <v>1</v>
      </c>
      <c r="J32" s="21" t="s">
        <v>477</v>
      </c>
      <c r="K32" s="22" t="s">
        <v>14</v>
      </c>
      <c r="L32" s="23" t="s">
        <v>14</v>
      </c>
      <c r="M32" s="23" t="s">
        <v>14</v>
      </c>
      <c r="N32" s="24" t="s">
        <v>478</v>
      </c>
      <c r="O32" s="20" t="s">
        <v>474</v>
      </c>
      <c r="R32" s="20">
        <v>4</v>
      </c>
      <c r="S32" s="25" t="s">
        <v>285</v>
      </c>
      <c r="T32" s="21" t="s">
        <v>479</v>
      </c>
      <c r="U32" s="20" t="s">
        <v>287</v>
      </c>
      <c r="V32" s="21" t="s">
        <v>480</v>
      </c>
      <c r="W32" s="26">
        <f>IF(OR((L5_operation="local_si"),(L5_operation="foreign_vendor"),(L5_operation="provider")),"Yes","Hidden by scope")</f>
      </c>
      <c r="X32" s="20" t="s">
        <v>14</v>
      </c>
    </row>
    <row r="33" ht="60" customHeight="1" spans="1:24" s="20" customFormat="1" x14ac:dyDescent="0.25">
      <c r="A33" s="20" t="s">
        <v>474</v>
      </c>
      <c r="B33" s="20" t="s">
        <v>380</v>
      </c>
      <c r="C33" s="20" t="s">
        <v>399</v>
      </c>
      <c r="D33" s="20" t="s">
        <v>463</v>
      </c>
      <c r="E33" s="20" t="s">
        <v>481</v>
      </c>
      <c r="F33" s="21" t="s">
        <v>482</v>
      </c>
      <c r="G33" s="20" t="b">
        <v>0</v>
      </c>
      <c r="H33" s="20" t="b">
        <v>1</v>
      </c>
      <c r="I33" s="20" t="b">
        <v>1</v>
      </c>
      <c r="J33" s="21" t="s">
        <v>477</v>
      </c>
      <c r="K33" s="22" t="s">
        <v>14</v>
      </c>
      <c r="L33" s="23" t="s">
        <v>14</v>
      </c>
      <c r="M33" s="23" t="s">
        <v>14</v>
      </c>
      <c r="N33" s="24" t="s">
        <v>478</v>
      </c>
      <c r="O33" s="20" t="s">
        <v>474</v>
      </c>
      <c r="R33" s="20">
        <v>4</v>
      </c>
      <c r="S33" s="25" t="s">
        <v>285</v>
      </c>
      <c r="T33" s="21" t="s">
        <v>479</v>
      </c>
      <c r="U33" s="20" t="s">
        <v>287</v>
      </c>
      <c r="V33" s="21" t="s">
        <v>480</v>
      </c>
      <c r="W33" s="26">
        <f>IF(OR((L5_operation="local_si"),(L5_operation="foreign_vendor"),(L5_operation="provider")),"Yes","Hidden by scope")</f>
      </c>
      <c r="X33" s="20" t="s">
        <v>14</v>
      </c>
    </row>
    <row r="34" ht="60" customHeight="1" spans="1:24" s="20" customFormat="1" x14ac:dyDescent="0.25">
      <c r="A34" s="20" t="s">
        <v>483</v>
      </c>
      <c r="B34" s="20" t="s">
        <v>277</v>
      </c>
      <c r="C34" s="20" t="s">
        <v>278</v>
      </c>
      <c r="D34" s="20" t="s">
        <v>463</v>
      </c>
      <c r="E34" s="20" t="s">
        <v>484</v>
      </c>
      <c r="F34" s="21" t="s">
        <v>485</v>
      </c>
      <c r="G34" s="20" t="b">
        <v>0</v>
      </c>
      <c r="H34" s="20" t="b">
        <v>1</v>
      </c>
      <c r="I34" s="20" t="b">
        <v>1</v>
      </c>
      <c r="J34" s="21" t="s">
        <v>486</v>
      </c>
      <c r="K34" s="22" t="s">
        <v>14</v>
      </c>
      <c r="L34" s="23" t="s">
        <v>14</v>
      </c>
      <c r="M34" s="23" t="s">
        <v>14</v>
      </c>
      <c r="N34" s="24" t="s">
        <v>487</v>
      </c>
      <c r="O34" s="20" t="s">
        <v>488</v>
      </c>
      <c r="Q34" s="20">
        <v>2</v>
      </c>
      <c r="R34" s="20">
        <v>2</v>
      </c>
      <c r="S34" s="25" t="s">
        <v>285</v>
      </c>
      <c r="T34" s="21" t="s">
        <v>489</v>
      </c>
      <c r="U34" s="20" t="s">
        <v>287</v>
      </c>
      <c r="V34" s="21" t="s">
        <v>490</v>
      </c>
      <c r="W34" s="26">
        <f>IF(OR((L5_operation="local_si"),(L5_operation="foreign_vendor"),(L5_operation="provider")),"Yes","Hidden by scope")</f>
      </c>
      <c r="X34" s="27" t="s">
        <v>491</v>
      </c>
    </row>
    <row r="35" ht="60" customHeight="1" spans="1:24" s="20" customFormat="1" x14ac:dyDescent="0.25">
      <c r="A35" s="20" t="s">
        <v>483</v>
      </c>
      <c r="B35" s="20" t="s">
        <v>290</v>
      </c>
      <c r="C35" s="20" t="s">
        <v>278</v>
      </c>
      <c r="D35" s="20" t="s">
        <v>463</v>
      </c>
      <c r="E35" s="20" t="s">
        <v>484</v>
      </c>
      <c r="F35" s="21" t="s">
        <v>492</v>
      </c>
      <c r="G35" s="20" t="b">
        <v>0</v>
      </c>
      <c r="H35" s="20" t="b">
        <v>1</v>
      </c>
      <c r="I35" s="20" t="b">
        <v>1</v>
      </c>
      <c r="J35" s="21" t="s">
        <v>486</v>
      </c>
      <c r="K35" s="22" t="s">
        <v>14</v>
      </c>
      <c r="L35" s="23" t="s">
        <v>14</v>
      </c>
      <c r="M35" s="23" t="s">
        <v>14</v>
      </c>
      <c r="N35" s="24" t="s">
        <v>487</v>
      </c>
      <c r="O35" s="20" t="s">
        <v>493</v>
      </c>
      <c r="Q35" s="20">
        <v>2</v>
      </c>
      <c r="R35" s="20">
        <v>2</v>
      </c>
      <c r="S35" s="25" t="s">
        <v>285</v>
      </c>
      <c r="T35" s="21" t="s">
        <v>489</v>
      </c>
      <c r="U35" s="20" t="s">
        <v>287</v>
      </c>
      <c r="V35" s="21" t="s">
        <v>490</v>
      </c>
      <c r="W35" s="26">
        <f>IF(OR((L5_operation="local_si"),(L5_operation="foreign_vendor"),(L5_operation="provider")),"Yes","Hidden by scope")</f>
      </c>
      <c r="X35" s="27" t="s">
        <v>491</v>
      </c>
    </row>
    <row r="36" ht="60" customHeight="1" spans="1:24" s="20" customFormat="1" x14ac:dyDescent="0.25">
      <c r="A36" s="20" t="s">
        <v>494</v>
      </c>
      <c r="B36" s="20" t="s">
        <v>314</v>
      </c>
      <c r="C36" s="20" t="s">
        <v>278</v>
      </c>
      <c r="D36" s="20" t="s">
        <v>463</v>
      </c>
      <c r="E36" s="20" t="s">
        <v>495</v>
      </c>
      <c r="F36" s="21" t="s">
        <v>496</v>
      </c>
      <c r="G36" s="20" t="b">
        <v>0</v>
      </c>
      <c r="H36" s="20" t="b">
        <v>1</v>
      </c>
      <c r="I36" s="20" t="b">
        <v>1</v>
      </c>
      <c r="J36" s="21" t="s">
        <v>497</v>
      </c>
      <c r="K36" s="22" t="s">
        <v>14</v>
      </c>
      <c r="L36" s="23" t="s">
        <v>14</v>
      </c>
      <c r="M36" s="23" t="s">
        <v>14</v>
      </c>
      <c r="N36" s="24" t="s">
        <v>498</v>
      </c>
      <c r="O36" s="20" t="s">
        <v>499</v>
      </c>
      <c r="Q36" s="20">
        <v>2</v>
      </c>
      <c r="R36" s="20">
        <v>2</v>
      </c>
      <c r="S36" s="25" t="s">
        <v>285</v>
      </c>
      <c r="T36" s="21" t="s">
        <v>500</v>
      </c>
      <c r="U36" s="20" t="s">
        <v>287</v>
      </c>
      <c r="V36" s="21" t="s">
        <v>501</v>
      </c>
      <c r="W36" s="26" t="s">
        <v>289</v>
      </c>
      <c r="X36" s="20" t="s">
        <v>14</v>
      </c>
    </row>
    <row r="37" ht="45" customHeight="1" spans="1:24" s="20" customFormat="1" x14ac:dyDescent="0.25">
      <c r="A37" s="20" t="s">
        <v>502</v>
      </c>
      <c r="B37" s="20" t="s">
        <v>314</v>
      </c>
      <c r="C37" s="20" t="s">
        <v>399</v>
      </c>
      <c r="D37" s="20" t="s">
        <v>463</v>
      </c>
      <c r="E37" s="20" t="s">
        <v>503</v>
      </c>
      <c r="F37" s="21" t="s">
        <v>504</v>
      </c>
      <c r="G37" s="20" t="b">
        <v>0</v>
      </c>
      <c r="H37" s="20" t="b">
        <v>1</v>
      </c>
      <c r="I37" s="20" t="b">
        <v>1</v>
      </c>
      <c r="J37" s="21" t="s">
        <v>505</v>
      </c>
      <c r="K37" s="22" t="s">
        <v>14</v>
      </c>
      <c r="L37" s="23" t="s">
        <v>14</v>
      </c>
      <c r="M37" s="23" t="s">
        <v>14</v>
      </c>
      <c r="N37" s="24" t="s">
        <v>506</v>
      </c>
      <c r="O37" s="20" t="s">
        <v>502</v>
      </c>
      <c r="R37" s="20">
        <v>3</v>
      </c>
      <c r="S37" s="25" t="s">
        <v>285</v>
      </c>
      <c r="T37" s="21" t="s">
        <v>507</v>
      </c>
      <c r="U37" s="20" t="s">
        <v>287</v>
      </c>
      <c r="V37" s="21" t="s">
        <v>508</v>
      </c>
      <c r="W37" s="26" t="s">
        <v>289</v>
      </c>
      <c r="X37" s="20" t="s">
        <v>14</v>
      </c>
    </row>
    <row r="38" ht="60" customHeight="1" spans="1:24" s="20" customFormat="1" x14ac:dyDescent="0.25">
      <c r="A38" s="20" t="s">
        <v>509</v>
      </c>
      <c r="B38" s="20" t="s">
        <v>277</v>
      </c>
      <c r="C38" s="20" t="s">
        <v>278</v>
      </c>
      <c r="D38" s="20" t="s">
        <v>463</v>
      </c>
      <c r="E38" s="20" t="s">
        <v>510</v>
      </c>
      <c r="F38" s="21" t="s">
        <v>511</v>
      </c>
      <c r="G38" s="20" t="b">
        <v>1</v>
      </c>
      <c r="H38" s="20" t="b">
        <v>1</v>
      </c>
      <c r="I38" s="20" t="b">
        <v>1</v>
      </c>
      <c r="J38" s="21" t="s">
        <v>512</v>
      </c>
      <c r="K38" s="22" t="s">
        <v>14</v>
      </c>
      <c r="L38" s="23" t="s">
        <v>14</v>
      </c>
      <c r="M38" s="23" t="s">
        <v>14</v>
      </c>
      <c r="N38" s="24" t="s">
        <v>513</v>
      </c>
      <c r="O38" s="20" t="s">
        <v>514</v>
      </c>
      <c r="Q38" s="20">
        <v>2</v>
      </c>
      <c r="R38" s="20">
        <v>2</v>
      </c>
      <c r="S38" s="25" t="s">
        <v>285</v>
      </c>
      <c r="T38" s="21" t="s">
        <v>515</v>
      </c>
      <c r="U38" s="20" t="s">
        <v>287</v>
      </c>
      <c r="V38" s="21" t="s">
        <v>516</v>
      </c>
      <c r="W38" s="26">
        <f>IF(OR(OR((L5_operation="local_si"),(L5_operation="foreign_vendor"),(L5_operation="provider")),OR((L5_location="regional_treaty"),(L5_location="trusted_third"),(L5_location="foreign"),(L5_location="unknown"))),"Yes","Hidden by scope")</f>
      </c>
      <c r="X38" s="27" t="s">
        <v>517</v>
      </c>
    </row>
    <row r="39" ht="60" customHeight="1" spans="1:24" s="20" customFormat="1" x14ac:dyDescent="0.25">
      <c r="A39" s="20" t="s">
        <v>509</v>
      </c>
      <c r="B39" s="20" t="s">
        <v>290</v>
      </c>
      <c r="C39" s="20" t="s">
        <v>278</v>
      </c>
      <c r="D39" s="20" t="s">
        <v>463</v>
      </c>
      <c r="E39" s="20" t="s">
        <v>510</v>
      </c>
      <c r="F39" s="21" t="s">
        <v>518</v>
      </c>
      <c r="G39" s="20" t="b">
        <v>1</v>
      </c>
      <c r="H39" s="20" t="b">
        <v>1</v>
      </c>
      <c r="I39" s="20" t="b">
        <v>1</v>
      </c>
      <c r="J39" s="21" t="s">
        <v>512</v>
      </c>
      <c r="K39" s="22" t="s">
        <v>14</v>
      </c>
      <c r="L39" s="23" t="s">
        <v>14</v>
      </c>
      <c r="M39" s="23" t="s">
        <v>14</v>
      </c>
      <c r="N39" s="24" t="s">
        <v>513</v>
      </c>
      <c r="O39" s="20" t="s">
        <v>519</v>
      </c>
      <c r="Q39" s="20">
        <v>2</v>
      </c>
      <c r="R39" s="20">
        <v>2</v>
      </c>
      <c r="S39" s="25" t="s">
        <v>285</v>
      </c>
      <c r="T39" s="21" t="s">
        <v>515</v>
      </c>
      <c r="U39" s="20" t="s">
        <v>287</v>
      </c>
      <c r="V39" s="21" t="s">
        <v>516</v>
      </c>
      <c r="W39" s="26">
        <f>IF(OR(OR((L5_operation="local_si"),(L5_operation="foreign_vendor"),(L5_operation="provider")),OR((L5_location="regional_treaty"),(L5_location="trusted_third"),(L5_location="foreign"),(L5_location="unknown"))),"Yes","Hidden by scope")</f>
      </c>
      <c r="X39" s="27" t="s">
        <v>517</v>
      </c>
    </row>
    <row r="40" ht="60" customHeight="1" spans="1:24" s="20" customFormat="1" x14ac:dyDescent="0.25">
      <c r="A40" s="20" t="s">
        <v>520</v>
      </c>
      <c r="B40" s="20" t="s">
        <v>314</v>
      </c>
      <c r="C40" s="20" t="s">
        <v>278</v>
      </c>
      <c r="D40" s="20" t="s">
        <v>463</v>
      </c>
      <c r="E40" s="20" t="s">
        <v>521</v>
      </c>
      <c r="F40" s="21" t="s">
        <v>522</v>
      </c>
      <c r="G40" s="20" t="b">
        <v>0</v>
      </c>
      <c r="H40" s="20" t="b">
        <v>1</v>
      </c>
      <c r="I40" s="20" t="b">
        <v>1</v>
      </c>
      <c r="J40" s="21" t="s">
        <v>523</v>
      </c>
      <c r="K40" s="22" t="s">
        <v>14</v>
      </c>
      <c r="L40" s="23" t="s">
        <v>14</v>
      </c>
      <c r="M40" s="23" t="s">
        <v>14</v>
      </c>
      <c r="N40" s="24" t="s">
        <v>524</v>
      </c>
      <c r="O40" s="20" t="s">
        <v>525</v>
      </c>
      <c r="Q40" s="20">
        <v>2</v>
      </c>
      <c r="R40" s="20">
        <v>2</v>
      </c>
      <c r="S40" s="25" t="s">
        <v>285</v>
      </c>
      <c r="T40" s="21" t="s">
        <v>526</v>
      </c>
      <c r="U40" s="20" t="s">
        <v>287</v>
      </c>
      <c r="V40" s="21" t="s">
        <v>527</v>
      </c>
      <c r="W40" s="26">
        <f>IF((L3_ownership="provider"),"Yes","Hidden by scope")</f>
      </c>
      <c r="X40" s="20" t="s">
        <v>14</v>
      </c>
    </row>
    <row r="41" ht="45" customHeight="1" spans="1:24" s="20" customFormat="1" x14ac:dyDescent="0.25">
      <c r="A41" s="20" t="s">
        <v>528</v>
      </c>
      <c r="B41" s="20" t="s">
        <v>314</v>
      </c>
      <c r="C41" s="20" t="s">
        <v>399</v>
      </c>
      <c r="D41" s="20" t="s">
        <v>463</v>
      </c>
      <c r="E41" s="20" t="s">
        <v>529</v>
      </c>
      <c r="F41" s="21" t="s">
        <v>530</v>
      </c>
      <c r="G41" s="20" t="b">
        <v>0</v>
      </c>
      <c r="H41" s="20" t="b">
        <v>1</v>
      </c>
      <c r="I41" s="20" t="b">
        <v>1</v>
      </c>
      <c r="J41" s="21" t="s">
        <v>531</v>
      </c>
      <c r="K41" s="22" t="s">
        <v>14</v>
      </c>
      <c r="L41" s="23" t="s">
        <v>14</v>
      </c>
      <c r="M41" s="23" t="s">
        <v>14</v>
      </c>
      <c r="N41" s="24" t="s">
        <v>532</v>
      </c>
      <c r="O41" s="20" t="s">
        <v>528</v>
      </c>
      <c r="R41" s="20">
        <v>3</v>
      </c>
      <c r="S41" s="25" t="s">
        <v>285</v>
      </c>
      <c r="T41" s="21" t="s">
        <v>533</v>
      </c>
      <c r="U41" s="20" t="s">
        <v>287</v>
      </c>
      <c r="V41" s="21" t="s">
        <v>534</v>
      </c>
      <c r="W41" s="26">
        <f>IF((L3_ownership="provider"),"Yes","Hidden by scope")</f>
      </c>
      <c r="X41" s="20" t="s">
        <v>14</v>
      </c>
    </row>
    <row r="42" ht="60" customHeight="1" spans="1:24" s="20" customFormat="1" x14ac:dyDescent="0.25">
      <c r="A42" s="20" t="s">
        <v>535</v>
      </c>
      <c r="B42" s="20" t="s">
        <v>314</v>
      </c>
      <c r="C42" s="20" t="s">
        <v>399</v>
      </c>
      <c r="D42" s="20" t="s">
        <v>463</v>
      </c>
      <c r="E42" s="20" t="s">
        <v>536</v>
      </c>
      <c r="F42" s="21" t="s">
        <v>537</v>
      </c>
      <c r="G42" s="20" t="b">
        <v>0</v>
      </c>
      <c r="H42" s="20" t="b">
        <v>1</v>
      </c>
      <c r="I42" s="20" t="b">
        <v>1</v>
      </c>
      <c r="J42" s="21" t="s">
        <v>538</v>
      </c>
      <c r="K42" s="22" t="s">
        <v>14</v>
      </c>
      <c r="L42" s="23" t="s">
        <v>14</v>
      </c>
      <c r="M42" s="23" t="s">
        <v>14</v>
      </c>
      <c r="N42" s="24" t="s">
        <v>539</v>
      </c>
      <c r="O42" s="20" t="s">
        <v>535</v>
      </c>
      <c r="R42" s="20">
        <v>2</v>
      </c>
      <c r="S42" s="25" t="s">
        <v>285</v>
      </c>
      <c r="T42" s="21" t="s">
        <v>540</v>
      </c>
      <c r="U42" s="20" t="s">
        <v>287</v>
      </c>
      <c r="V42" s="21" t="s">
        <v>541</v>
      </c>
      <c r="W42" s="26">
        <f>IF((L3_ownership="provider"),"Yes","Hidden by scope")</f>
      </c>
      <c r="X42" s="20" t="s">
        <v>14</v>
      </c>
    </row>
    <row r="43" ht="60" customHeight="1" spans="1:24" s="20" customFormat="1" x14ac:dyDescent="0.25">
      <c r="A43" s="20" t="s">
        <v>542</v>
      </c>
      <c r="B43" s="20" t="s">
        <v>314</v>
      </c>
      <c r="C43" s="20" t="s">
        <v>278</v>
      </c>
      <c r="D43" s="20" t="s">
        <v>463</v>
      </c>
      <c r="E43" s="20" t="s">
        <v>543</v>
      </c>
      <c r="F43" s="21" t="s">
        <v>544</v>
      </c>
      <c r="G43" s="20" t="b">
        <v>0</v>
      </c>
      <c r="H43" s="20" t="b">
        <v>1</v>
      </c>
      <c r="I43" s="20" t="b">
        <v>1</v>
      </c>
      <c r="J43" s="21" t="s">
        <v>545</v>
      </c>
      <c r="K43" s="22" t="s">
        <v>14</v>
      </c>
      <c r="L43" s="23" t="s">
        <v>14</v>
      </c>
      <c r="M43" s="23" t="s">
        <v>14</v>
      </c>
      <c r="N43" s="24" t="s">
        <v>546</v>
      </c>
      <c r="O43" s="20" t="s">
        <v>547</v>
      </c>
      <c r="Q43" s="20">
        <v>2</v>
      </c>
      <c r="R43" s="20">
        <v>2</v>
      </c>
      <c r="S43" s="25" t="s">
        <v>285</v>
      </c>
      <c r="T43" s="21" t="s">
        <v>548</v>
      </c>
      <c r="U43" s="20" t="s">
        <v>287</v>
      </c>
      <c r="V43" s="21" t="s">
        <v>549</v>
      </c>
      <c r="W43" s="26" t="s">
        <v>289</v>
      </c>
      <c r="X43" s="20" t="s">
        <v>14</v>
      </c>
    </row>
    <row r="44" ht="60" customHeight="1" spans="1:24" s="20" customFormat="1" x14ac:dyDescent="0.25">
      <c r="A44" s="20" t="s">
        <v>550</v>
      </c>
      <c r="B44" s="20" t="s">
        <v>314</v>
      </c>
      <c r="C44" s="20" t="s">
        <v>278</v>
      </c>
      <c r="D44" s="20" t="s">
        <v>463</v>
      </c>
      <c r="E44" s="20" t="s">
        <v>551</v>
      </c>
      <c r="F44" s="21" t="s">
        <v>552</v>
      </c>
      <c r="G44" s="20" t="b">
        <v>0</v>
      </c>
      <c r="H44" s="20" t="b">
        <v>1</v>
      </c>
      <c r="I44" s="20" t="b">
        <v>1</v>
      </c>
      <c r="J44" s="21" t="s">
        <v>553</v>
      </c>
      <c r="K44" s="22" t="s">
        <v>14</v>
      </c>
      <c r="L44" s="23" t="s">
        <v>14</v>
      </c>
      <c r="M44" s="23" t="s">
        <v>14</v>
      </c>
      <c r="N44" s="24" t="s">
        <v>554</v>
      </c>
      <c r="O44" s="20" t="s">
        <v>555</v>
      </c>
      <c r="Q44" s="20">
        <v>2</v>
      </c>
      <c r="R44" s="20">
        <v>2</v>
      </c>
      <c r="S44" s="25" t="s">
        <v>285</v>
      </c>
      <c r="T44" s="21" t="s">
        <v>556</v>
      </c>
      <c r="U44" s="20" t="s">
        <v>287</v>
      </c>
      <c r="V44" s="21" t="s">
        <v>557</v>
      </c>
      <c r="W44" s="26" t="s">
        <v>289</v>
      </c>
      <c r="X44" s="20" t="s">
        <v>14</v>
      </c>
    </row>
    <row r="45" ht="60" customHeight="1" spans="1:24" s="20" customFormat="1" x14ac:dyDescent="0.25">
      <c r="A45" s="20" t="s">
        <v>558</v>
      </c>
      <c r="B45" s="20" t="s">
        <v>314</v>
      </c>
      <c r="C45" s="20" t="s">
        <v>278</v>
      </c>
      <c r="D45" s="20" t="s">
        <v>463</v>
      </c>
      <c r="E45" s="20" t="s">
        <v>559</v>
      </c>
      <c r="F45" s="21" t="s">
        <v>560</v>
      </c>
      <c r="G45" s="20" t="b">
        <v>0</v>
      </c>
      <c r="H45" s="20" t="b">
        <v>1</v>
      </c>
      <c r="I45" s="20" t="b">
        <v>1</v>
      </c>
      <c r="J45" s="21" t="s">
        <v>561</v>
      </c>
      <c r="K45" s="22" t="s">
        <v>14</v>
      </c>
      <c r="L45" s="23" t="s">
        <v>14</v>
      </c>
      <c r="M45" s="23" t="s">
        <v>14</v>
      </c>
      <c r="N45" s="24" t="s">
        <v>562</v>
      </c>
      <c r="O45" s="20" t="s">
        <v>563</v>
      </c>
      <c r="Q45" s="20">
        <v>3</v>
      </c>
      <c r="R45" s="20">
        <v>3</v>
      </c>
      <c r="S45" s="25" t="s">
        <v>285</v>
      </c>
      <c r="T45" s="21" t="s">
        <v>564</v>
      </c>
      <c r="U45" s="20" t="s">
        <v>287</v>
      </c>
      <c r="V45" s="21" t="s">
        <v>565</v>
      </c>
      <c r="W45" s="26" t="s">
        <v>289</v>
      </c>
      <c r="X45" s="20" t="s">
        <v>14</v>
      </c>
    </row>
    <row r="46" ht="60" customHeight="1" spans="1:24" s="20" customFormat="1" x14ac:dyDescent="0.25">
      <c r="A46" s="20" t="s">
        <v>566</v>
      </c>
      <c r="B46" s="20" t="s">
        <v>314</v>
      </c>
      <c r="C46" s="20" t="s">
        <v>399</v>
      </c>
      <c r="D46" s="20" t="s">
        <v>463</v>
      </c>
      <c r="E46" s="20" t="s">
        <v>567</v>
      </c>
      <c r="F46" s="21" t="s">
        <v>568</v>
      </c>
      <c r="G46" s="20" t="b">
        <v>0</v>
      </c>
      <c r="H46" s="20" t="b">
        <v>1</v>
      </c>
      <c r="I46" s="20" t="b">
        <v>1</v>
      </c>
      <c r="J46" s="21" t="s">
        <v>569</v>
      </c>
      <c r="K46" s="22" t="s">
        <v>14</v>
      </c>
      <c r="L46" s="23" t="s">
        <v>14</v>
      </c>
      <c r="M46" s="23" t="s">
        <v>14</v>
      </c>
      <c r="N46" s="24" t="s">
        <v>570</v>
      </c>
      <c r="O46" s="20" t="s">
        <v>566</v>
      </c>
      <c r="R46" s="20">
        <v>3</v>
      </c>
      <c r="S46" s="25" t="s">
        <v>285</v>
      </c>
      <c r="T46" s="21" t="s">
        <v>571</v>
      </c>
      <c r="U46" s="20" t="s">
        <v>287</v>
      </c>
      <c r="V46" s="21" t="s">
        <v>572</v>
      </c>
      <c r="W46" s="26" t="s">
        <v>289</v>
      </c>
      <c r="X46" s="20" t="s">
        <v>14</v>
      </c>
    </row>
    <row r="47" ht="60" customHeight="1" spans="1:24" s="20" customFormat="1" x14ac:dyDescent="0.25">
      <c r="A47" s="20" t="s">
        <v>573</v>
      </c>
      <c r="B47" s="20" t="s">
        <v>314</v>
      </c>
      <c r="C47" s="20" t="s">
        <v>278</v>
      </c>
      <c r="D47" s="20" t="s">
        <v>463</v>
      </c>
      <c r="E47" s="20" t="s">
        <v>574</v>
      </c>
      <c r="F47" s="21" t="s">
        <v>575</v>
      </c>
      <c r="G47" s="20" t="b">
        <v>0</v>
      </c>
      <c r="H47" s="20" t="b">
        <v>1</v>
      </c>
      <c r="I47" s="20" t="b">
        <v>1</v>
      </c>
      <c r="J47" s="21" t="s">
        <v>576</v>
      </c>
      <c r="K47" s="22" t="s">
        <v>14</v>
      </c>
      <c r="L47" s="23" t="s">
        <v>14</v>
      </c>
      <c r="M47" s="23" t="s">
        <v>14</v>
      </c>
      <c r="N47" s="24" t="s">
        <v>577</v>
      </c>
      <c r="O47" s="20" t="s">
        <v>578</v>
      </c>
      <c r="Q47" s="20">
        <v>3</v>
      </c>
      <c r="R47" s="20">
        <v>3</v>
      </c>
      <c r="S47" s="25" t="s">
        <v>285</v>
      </c>
      <c r="T47" s="21" t="s">
        <v>579</v>
      </c>
      <c r="U47" s="20" t="s">
        <v>287</v>
      </c>
      <c r="V47" s="21" t="s">
        <v>580</v>
      </c>
      <c r="W47" s="26" t="s">
        <v>289</v>
      </c>
      <c r="X47" s="20" t="s">
        <v>14</v>
      </c>
    </row>
    <row r="48" ht="60" customHeight="1" spans="1:24" s="20" customFormat="1" x14ac:dyDescent="0.25">
      <c r="A48" s="20" t="s">
        <v>581</v>
      </c>
      <c r="B48" s="20" t="s">
        <v>314</v>
      </c>
      <c r="C48" s="20" t="s">
        <v>399</v>
      </c>
      <c r="D48" s="20" t="s">
        <v>463</v>
      </c>
      <c r="E48" s="20" t="s">
        <v>582</v>
      </c>
      <c r="F48" s="21" t="s">
        <v>583</v>
      </c>
      <c r="G48" s="20" t="b">
        <v>0</v>
      </c>
      <c r="H48" s="20" t="b">
        <v>1</v>
      </c>
      <c r="I48" s="20" t="b">
        <v>1</v>
      </c>
      <c r="J48" s="21" t="s">
        <v>584</v>
      </c>
      <c r="K48" s="22" t="s">
        <v>14</v>
      </c>
      <c r="L48" s="23" t="s">
        <v>14</v>
      </c>
      <c r="M48" s="23" t="s">
        <v>14</v>
      </c>
      <c r="N48" s="24" t="s">
        <v>585</v>
      </c>
      <c r="O48" s="20" t="s">
        <v>581</v>
      </c>
      <c r="R48" s="20">
        <v>3</v>
      </c>
      <c r="S48" s="25" t="s">
        <v>285</v>
      </c>
      <c r="T48" s="21" t="s">
        <v>586</v>
      </c>
      <c r="U48" s="20" t="s">
        <v>287</v>
      </c>
      <c r="V48" s="21" t="s">
        <v>587</v>
      </c>
      <c r="W48" s="26" t="s">
        <v>289</v>
      </c>
      <c r="X48" s="20" t="s">
        <v>14</v>
      </c>
    </row>
    <row r="49" ht="60" customHeight="1" spans="1:24" s="20" customFormat="1" x14ac:dyDescent="0.25">
      <c r="A49" s="20" t="s">
        <v>588</v>
      </c>
      <c r="B49" s="20" t="s">
        <v>314</v>
      </c>
      <c r="C49" s="20" t="s">
        <v>278</v>
      </c>
      <c r="D49" s="20" t="s">
        <v>463</v>
      </c>
      <c r="E49" s="20" t="s">
        <v>589</v>
      </c>
      <c r="F49" s="21" t="s">
        <v>590</v>
      </c>
      <c r="G49" s="20" t="b">
        <v>0</v>
      </c>
      <c r="H49" s="20" t="b">
        <v>1</v>
      </c>
      <c r="I49" s="20" t="b">
        <v>1</v>
      </c>
      <c r="J49" s="21" t="s">
        <v>591</v>
      </c>
      <c r="K49" s="22" t="s">
        <v>14</v>
      </c>
      <c r="L49" s="23" t="s">
        <v>14</v>
      </c>
      <c r="M49" s="23" t="s">
        <v>14</v>
      </c>
      <c r="N49" s="24" t="s">
        <v>592</v>
      </c>
      <c r="O49" s="20" t="s">
        <v>593</v>
      </c>
      <c r="Q49" s="20">
        <v>3</v>
      </c>
      <c r="R49" s="20">
        <v>3</v>
      </c>
      <c r="S49" s="25" t="s">
        <v>285</v>
      </c>
      <c r="T49" s="21" t="s">
        <v>594</v>
      </c>
      <c r="U49" s="20" t="s">
        <v>287</v>
      </c>
      <c r="V49" s="21" t="s">
        <v>595</v>
      </c>
      <c r="W49" s="26" t="s">
        <v>289</v>
      </c>
      <c r="X49" s="20" t="s">
        <v>14</v>
      </c>
    </row>
    <row r="50" ht="60" customHeight="1" spans="1:24" s="13" customFormat="1" x14ac:dyDescent="0.25">
      <c r="A50" s="13" t="s">
        <v>596</v>
      </c>
      <c r="B50" s="13" t="s">
        <v>314</v>
      </c>
      <c r="C50" s="13" t="s">
        <v>278</v>
      </c>
      <c r="D50" s="13" t="s">
        <v>597</v>
      </c>
      <c r="E50" s="13" t="s">
        <v>598</v>
      </c>
      <c r="F50" s="14" t="s">
        <v>599</v>
      </c>
      <c r="G50" s="13" t="b">
        <v>1</v>
      </c>
      <c r="H50" s="13" t="b">
        <v>1</v>
      </c>
      <c r="I50" s="13" t="b">
        <v>1</v>
      </c>
      <c r="J50" s="14" t="s">
        <v>600</v>
      </c>
      <c r="K50" s="15" t="s">
        <v>14</v>
      </c>
      <c r="L50" s="16" t="s">
        <v>14</v>
      </c>
      <c r="M50" s="16" t="s">
        <v>14</v>
      </c>
      <c r="N50" s="17" t="s">
        <v>601</v>
      </c>
      <c r="O50" s="13" t="s">
        <v>602</v>
      </c>
      <c r="Q50" s="13">
        <v>2</v>
      </c>
      <c r="R50" s="13">
        <v>2</v>
      </c>
      <c r="S50" s="18" t="s">
        <v>285</v>
      </c>
      <c r="T50" s="14" t="s">
        <v>603</v>
      </c>
      <c r="U50" s="13" t="s">
        <v>287</v>
      </c>
      <c r="V50" s="14" t="s">
        <v>604</v>
      </c>
      <c r="W50" s="19" t="s">
        <v>289</v>
      </c>
      <c r="X50" s="28" t="s">
        <v>605</v>
      </c>
    </row>
    <row r="51" ht="60" customHeight="1" spans="1:24" s="13" customFormat="1" x14ac:dyDescent="0.25">
      <c r="A51" s="13" t="s">
        <v>606</v>
      </c>
      <c r="B51" s="13" t="s">
        <v>314</v>
      </c>
      <c r="C51" s="13" t="s">
        <v>399</v>
      </c>
      <c r="D51" s="13" t="s">
        <v>597</v>
      </c>
      <c r="E51" s="13" t="s">
        <v>607</v>
      </c>
      <c r="F51" s="14" t="s">
        <v>608</v>
      </c>
      <c r="G51" s="13" t="b">
        <v>0</v>
      </c>
      <c r="H51" s="13" t="b">
        <v>1</v>
      </c>
      <c r="I51" s="13" t="b">
        <v>1</v>
      </c>
      <c r="J51" s="14" t="s">
        <v>609</v>
      </c>
      <c r="K51" s="15" t="s">
        <v>14</v>
      </c>
      <c r="L51" s="16" t="s">
        <v>14</v>
      </c>
      <c r="M51" s="16" t="s">
        <v>14</v>
      </c>
      <c r="N51" s="17" t="s">
        <v>610</v>
      </c>
      <c r="O51" s="13" t="s">
        <v>606</v>
      </c>
      <c r="R51" s="13">
        <v>3</v>
      </c>
      <c r="S51" s="18" t="s">
        <v>285</v>
      </c>
      <c r="T51" s="14" t="s">
        <v>611</v>
      </c>
      <c r="U51" s="13" t="s">
        <v>287</v>
      </c>
      <c r="V51" s="14" t="s">
        <v>612</v>
      </c>
      <c r="W51" s="19" t="s">
        <v>289</v>
      </c>
      <c r="X51" s="13" t="s">
        <v>14</v>
      </c>
    </row>
    <row r="52" ht="60" customHeight="1" spans="1:24" s="13" customFormat="1" x14ac:dyDescent="0.25">
      <c r="A52" s="13" t="s">
        <v>613</v>
      </c>
      <c r="B52" s="13" t="s">
        <v>314</v>
      </c>
      <c r="C52" s="13" t="s">
        <v>278</v>
      </c>
      <c r="D52" s="13" t="s">
        <v>597</v>
      </c>
      <c r="E52" s="13" t="s">
        <v>614</v>
      </c>
      <c r="F52" s="14" t="s">
        <v>615</v>
      </c>
      <c r="G52" s="13" t="b">
        <v>1</v>
      </c>
      <c r="H52" s="13" t="b">
        <v>1</v>
      </c>
      <c r="I52" s="13" t="b">
        <v>1</v>
      </c>
      <c r="J52" s="14" t="s">
        <v>616</v>
      </c>
      <c r="K52" s="15" t="s">
        <v>14</v>
      </c>
      <c r="L52" s="16" t="s">
        <v>14</v>
      </c>
      <c r="M52" s="16" t="s">
        <v>14</v>
      </c>
      <c r="N52" s="17" t="s">
        <v>617</v>
      </c>
      <c r="O52" s="13" t="s">
        <v>618</v>
      </c>
      <c r="Q52" s="13">
        <v>2</v>
      </c>
      <c r="R52" s="13">
        <v>2</v>
      </c>
      <c r="S52" s="18" t="s">
        <v>285</v>
      </c>
      <c r="T52" s="14" t="s">
        <v>619</v>
      </c>
      <c r="U52" s="13" t="s">
        <v>287</v>
      </c>
      <c r="V52" s="14" t="s">
        <v>620</v>
      </c>
      <c r="W52" s="19">
        <f>IF(OR(OR((L2_ownership="commercial_lessor"),(L2_ownership="provider"),(L2_ownership="mixed")),OR((L2_location="regional_treaty"),(L2_location="trusted_third"),(L2_location="foreign"),(L2_location="unknown"))),"Yes","Hidden by scope")</f>
      </c>
      <c r="X52" s="28" t="s">
        <v>621</v>
      </c>
    </row>
    <row r="53" ht="60" customHeight="1" spans="1:24" s="13" customFormat="1" x14ac:dyDescent="0.25">
      <c r="A53" s="13" t="s">
        <v>622</v>
      </c>
      <c r="B53" s="13" t="s">
        <v>314</v>
      </c>
      <c r="C53" s="13" t="s">
        <v>399</v>
      </c>
      <c r="D53" s="13" t="s">
        <v>597</v>
      </c>
      <c r="E53" s="13" t="s">
        <v>623</v>
      </c>
      <c r="F53" s="14" t="s">
        <v>624</v>
      </c>
      <c r="G53" s="13" t="b">
        <v>0</v>
      </c>
      <c r="H53" s="13" t="b">
        <v>1</v>
      </c>
      <c r="I53" s="13" t="b">
        <v>1</v>
      </c>
      <c r="J53" s="14" t="s">
        <v>625</v>
      </c>
      <c r="K53" s="15" t="s">
        <v>14</v>
      </c>
      <c r="L53" s="16" t="s">
        <v>14</v>
      </c>
      <c r="M53" s="16" t="s">
        <v>14</v>
      </c>
      <c r="N53" s="17" t="s">
        <v>626</v>
      </c>
      <c r="O53" s="13" t="s">
        <v>622</v>
      </c>
      <c r="R53" s="13">
        <v>3</v>
      </c>
      <c r="S53" s="18" t="s">
        <v>285</v>
      </c>
      <c r="T53" s="14" t="s">
        <v>627</v>
      </c>
      <c r="U53" s="13" t="s">
        <v>287</v>
      </c>
      <c r="V53" s="14" t="s">
        <v>628</v>
      </c>
      <c r="W53" s="19">
        <f>IF(OR(OR((L2_ownership="commercial_lessor"),(L2_ownership="provider"),(L2_ownership="mixed")),OR((L2_location="regional_treaty"),(L2_location="trusted_third"),(L2_location="foreign"),(L2_location="unknown"))),"Yes","Hidden by scope")</f>
      </c>
      <c r="X53" s="13" t="s">
        <v>14</v>
      </c>
    </row>
    <row r="54" ht="60" customHeight="1" spans="1:24" s="13" customFormat="1" x14ac:dyDescent="0.25">
      <c r="A54" s="13" t="s">
        <v>629</v>
      </c>
      <c r="B54" s="13" t="s">
        <v>314</v>
      </c>
      <c r="C54" s="13" t="s">
        <v>278</v>
      </c>
      <c r="D54" s="13" t="s">
        <v>597</v>
      </c>
      <c r="E54" s="13" t="s">
        <v>630</v>
      </c>
      <c r="F54" s="14" t="s">
        <v>631</v>
      </c>
      <c r="G54" s="13" t="b">
        <v>1</v>
      </c>
      <c r="H54" s="13" t="b">
        <v>1</v>
      </c>
      <c r="I54" s="13" t="b">
        <v>1</v>
      </c>
      <c r="J54" s="14" t="s">
        <v>632</v>
      </c>
      <c r="K54" s="15" t="s">
        <v>14</v>
      </c>
      <c r="L54" s="16" t="s">
        <v>14</v>
      </c>
      <c r="M54" s="16" t="s">
        <v>14</v>
      </c>
      <c r="N54" s="17" t="s">
        <v>633</v>
      </c>
      <c r="O54" s="13" t="s">
        <v>634</v>
      </c>
      <c r="Q54" s="13">
        <v>2</v>
      </c>
      <c r="R54" s="13">
        <v>2</v>
      </c>
      <c r="S54" s="18" t="s">
        <v>285</v>
      </c>
      <c r="T54" s="14" t="s">
        <v>635</v>
      </c>
      <c r="U54" s="13" t="s">
        <v>287</v>
      </c>
      <c r="V54" s="14" t="s">
        <v>636</v>
      </c>
      <c r="W54" s="19" t="s">
        <v>289</v>
      </c>
      <c r="X54" s="13" t="s">
        <v>14</v>
      </c>
    </row>
    <row r="55" ht="60" customHeight="1" spans="1:24" s="13" customFormat="1" x14ac:dyDescent="0.25">
      <c r="A55" s="13" t="s">
        <v>637</v>
      </c>
      <c r="B55" s="13" t="s">
        <v>314</v>
      </c>
      <c r="C55" s="13" t="s">
        <v>399</v>
      </c>
      <c r="D55" s="13" t="s">
        <v>597</v>
      </c>
      <c r="E55" s="13" t="s">
        <v>638</v>
      </c>
      <c r="F55" s="14" t="s">
        <v>639</v>
      </c>
      <c r="G55" s="13" t="b">
        <v>0</v>
      </c>
      <c r="H55" s="13" t="b">
        <v>1</v>
      </c>
      <c r="I55" s="13" t="b">
        <v>1</v>
      </c>
      <c r="J55" s="14" t="s">
        <v>640</v>
      </c>
      <c r="K55" s="15" t="s">
        <v>14</v>
      </c>
      <c r="L55" s="16" t="s">
        <v>14</v>
      </c>
      <c r="M55" s="16" t="s">
        <v>14</v>
      </c>
      <c r="N55" s="17" t="s">
        <v>641</v>
      </c>
      <c r="O55" s="13" t="s">
        <v>637</v>
      </c>
      <c r="R55" s="13">
        <v>3</v>
      </c>
      <c r="S55" s="18" t="s">
        <v>285</v>
      </c>
      <c r="T55" s="14" t="s">
        <v>642</v>
      </c>
      <c r="U55" s="13" t="s">
        <v>287</v>
      </c>
      <c r="V55" s="14" t="s">
        <v>643</v>
      </c>
      <c r="W55" s="19" t="s">
        <v>289</v>
      </c>
      <c r="X55" s="13" t="s">
        <v>14</v>
      </c>
    </row>
    <row r="56" ht="60" customHeight="1" spans="1:24" s="13" customFormat="1" x14ac:dyDescent="0.25">
      <c r="A56" s="13" t="s">
        <v>644</v>
      </c>
      <c r="B56" s="13" t="s">
        <v>314</v>
      </c>
      <c r="C56" s="13" t="s">
        <v>278</v>
      </c>
      <c r="D56" s="13" t="s">
        <v>597</v>
      </c>
      <c r="E56" s="13" t="s">
        <v>645</v>
      </c>
      <c r="F56" s="14" t="s">
        <v>646</v>
      </c>
      <c r="G56" s="13" t="b">
        <v>1</v>
      </c>
      <c r="H56" s="13" t="b">
        <v>1</v>
      </c>
      <c r="I56" s="13" t="b">
        <v>1</v>
      </c>
      <c r="J56" s="14" t="s">
        <v>647</v>
      </c>
      <c r="K56" s="15" t="s">
        <v>14</v>
      </c>
      <c r="L56" s="16" t="s">
        <v>14</v>
      </c>
      <c r="M56" s="16" t="s">
        <v>14</v>
      </c>
      <c r="N56" s="17" t="s">
        <v>648</v>
      </c>
      <c r="O56" s="13" t="s">
        <v>649</v>
      </c>
      <c r="Q56" s="13">
        <v>3</v>
      </c>
      <c r="R56" s="13">
        <v>3</v>
      </c>
      <c r="S56" s="18" t="s">
        <v>285</v>
      </c>
      <c r="T56" s="14" t="s">
        <v>650</v>
      </c>
      <c r="U56" s="13" t="s">
        <v>287</v>
      </c>
      <c r="V56" s="14" t="s">
        <v>651</v>
      </c>
      <c r="W56" s="19">
        <f>IF(OR((L2_ownership="commercial_lessor"),(L2_ownership="provider"),(L2_ownership="mixed")),"Yes","Hidden by scope")</f>
      </c>
      <c r="X56" s="28" t="s">
        <v>652</v>
      </c>
    </row>
    <row r="57" ht="45" customHeight="1" spans="1:24" s="13" customFormat="1" x14ac:dyDescent="0.25">
      <c r="A57" s="13" t="s">
        <v>653</v>
      </c>
      <c r="B57" s="13" t="s">
        <v>277</v>
      </c>
      <c r="C57" s="13" t="s">
        <v>278</v>
      </c>
      <c r="D57" s="13" t="s">
        <v>597</v>
      </c>
      <c r="E57" s="13" t="s">
        <v>654</v>
      </c>
      <c r="F57" s="14" t="s">
        <v>655</v>
      </c>
      <c r="G57" s="13" t="b">
        <v>0</v>
      </c>
      <c r="H57" s="13" t="b">
        <v>1</v>
      </c>
      <c r="I57" s="13" t="b">
        <v>1</v>
      </c>
      <c r="J57" s="14" t="s">
        <v>656</v>
      </c>
      <c r="K57" s="15" t="s">
        <v>14</v>
      </c>
      <c r="L57" s="16" t="s">
        <v>14</v>
      </c>
      <c r="M57" s="16" t="s">
        <v>14</v>
      </c>
      <c r="N57" s="17" t="s">
        <v>657</v>
      </c>
      <c r="O57" s="13" t="s">
        <v>658</v>
      </c>
      <c r="Q57" s="13">
        <v>2</v>
      </c>
      <c r="R57" s="13">
        <v>2</v>
      </c>
      <c r="S57" s="18" t="s">
        <v>285</v>
      </c>
      <c r="T57" s="14" t="s">
        <v>659</v>
      </c>
      <c r="U57" s="13" t="s">
        <v>287</v>
      </c>
      <c r="V57" s="14" t="s">
        <v>660</v>
      </c>
      <c r="W57" s="19" t="s">
        <v>289</v>
      </c>
      <c r="X57" s="13" t="s">
        <v>14</v>
      </c>
    </row>
    <row r="58" ht="45" customHeight="1" spans="1:24" s="13" customFormat="1" x14ac:dyDescent="0.25">
      <c r="A58" s="13" t="s">
        <v>653</v>
      </c>
      <c r="B58" s="13" t="s">
        <v>290</v>
      </c>
      <c r="C58" s="13" t="s">
        <v>278</v>
      </c>
      <c r="D58" s="13" t="s">
        <v>597</v>
      </c>
      <c r="E58" s="13" t="s">
        <v>654</v>
      </c>
      <c r="F58" s="14" t="s">
        <v>661</v>
      </c>
      <c r="G58" s="13" t="b">
        <v>0</v>
      </c>
      <c r="H58" s="13" t="b">
        <v>1</v>
      </c>
      <c r="I58" s="13" t="b">
        <v>1</v>
      </c>
      <c r="J58" s="14" t="s">
        <v>656</v>
      </c>
      <c r="K58" s="15" t="s">
        <v>14</v>
      </c>
      <c r="L58" s="16" t="s">
        <v>14</v>
      </c>
      <c r="M58" s="16" t="s">
        <v>14</v>
      </c>
      <c r="N58" s="17" t="s">
        <v>657</v>
      </c>
      <c r="O58" s="13" t="s">
        <v>662</v>
      </c>
      <c r="Q58" s="13">
        <v>2</v>
      </c>
      <c r="R58" s="13">
        <v>2</v>
      </c>
      <c r="S58" s="18" t="s">
        <v>285</v>
      </c>
      <c r="T58" s="14" t="s">
        <v>659</v>
      </c>
      <c r="U58" s="13" t="s">
        <v>287</v>
      </c>
      <c r="V58" s="14" t="s">
        <v>660</v>
      </c>
      <c r="W58" s="19" t="s">
        <v>289</v>
      </c>
      <c r="X58" s="13" t="s">
        <v>14</v>
      </c>
    </row>
    <row r="59" ht="60" customHeight="1" spans="1:24" s="20" customFormat="1" x14ac:dyDescent="0.25">
      <c r="A59" s="20" t="s">
        <v>663</v>
      </c>
      <c r="B59" s="20" t="s">
        <v>314</v>
      </c>
      <c r="C59" s="20" t="s">
        <v>278</v>
      </c>
      <c r="D59" s="20" t="s">
        <v>664</v>
      </c>
      <c r="E59" s="20" t="s">
        <v>665</v>
      </c>
      <c r="F59" s="21" t="s">
        <v>666</v>
      </c>
      <c r="G59" s="20" t="b">
        <v>1</v>
      </c>
      <c r="H59" s="20" t="b">
        <v>1</v>
      </c>
      <c r="I59" s="20" t="b">
        <v>1</v>
      </c>
      <c r="J59" s="21" t="s">
        <v>667</v>
      </c>
      <c r="K59" s="22" t="s">
        <v>14</v>
      </c>
      <c r="L59" s="23" t="s">
        <v>14</v>
      </c>
      <c r="M59" s="23" t="s">
        <v>14</v>
      </c>
      <c r="N59" s="24" t="s">
        <v>668</v>
      </c>
      <c r="O59" s="20" t="s">
        <v>669</v>
      </c>
      <c r="Q59" s="20">
        <v>4</v>
      </c>
      <c r="R59" s="20">
        <v>4</v>
      </c>
      <c r="S59" s="25" t="s">
        <v>285</v>
      </c>
      <c r="T59" s="21" t="s">
        <v>670</v>
      </c>
      <c r="U59" s="20" t="s">
        <v>287</v>
      </c>
      <c r="V59" s="21" t="s">
        <v>671</v>
      </c>
      <c r="W59" s="26">
        <f>IF(OR(OR((L3_dependency="licensed_supported"),(L3_dependency="licensed_no_support"),(L3_dependency="proprietary_inaccessible"),(L3_ownership="provider")),OR((L4_dependency="licensed_supported"),(L4_dependency="licensed_no_support"),(L4_dependency="proprietary_inaccessible"),(L4_ownership="provider")),OR((L6_dependency="licensed_supported"),(L6_dependency="licensed_no_support"),(L6_dependency="proprietary_inaccessible"),(L6_ownership="provider"))),"Yes","Hidden by scope")</f>
      </c>
      <c r="X59" s="27" t="s">
        <v>672</v>
      </c>
    </row>
    <row r="60" ht="60" customHeight="1" spans="1:24" s="20" customFormat="1" x14ac:dyDescent="0.25">
      <c r="A60" s="20" t="s">
        <v>673</v>
      </c>
      <c r="B60" s="20" t="s">
        <v>314</v>
      </c>
      <c r="C60" s="20" t="s">
        <v>278</v>
      </c>
      <c r="D60" s="20" t="s">
        <v>664</v>
      </c>
      <c r="E60" s="20" t="s">
        <v>674</v>
      </c>
      <c r="F60" s="21" t="s">
        <v>675</v>
      </c>
      <c r="G60" s="20" t="b">
        <v>0</v>
      </c>
      <c r="H60" s="20" t="b">
        <v>1</v>
      </c>
      <c r="I60" s="20" t="b">
        <v>1</v>
      </c>
      <c r="J60" s="21" t="s">
        <v>676</v>
      </c>
      <c r="K60" s="22" t="s">
        <v>14</v>
      </c>
      <c r="L60" s="23" t="s">
        <v>14</v>
      </c>
      <c r="M60" s="23" t="s">
        <v>14</v>
      </c>
      <c r="N60" s="24" t="s">
        <v>677</v>
      </c>
      <c r="O60" s="20" t="s">
        <v>678</v>
      </c>
      <c r="Q60" s="20">
        <v>3</v>
      </c>
      <c r="R60" s="20">
        <v>3</v>
      </c>
      <c r="S60" s="25" t="s">
        <v>285</v>
      </c>
      <c r="T60" s="21" t="s">
        <v>679</v>
      </c>
      <c r="U60" s="20" t="s">
        <v>287</v>
      </c>
      <c r="V60" s="21" t="s">
        <v>680</v>
      </c>
      <c r="W60" s="26">
        <f>IF(OR(OR((L3_dependency="licensed_supported"),(L3_dependency="licensed_no_support")),OR((L4_dependency="licensed_supported"),(L4_dependency="licensed_no_support"))),"Yes","Hidden by scope")</f>
      </c>
      <c r="X60" s="27" t="s">
        <v>681</v>
      </c>
    </row>
    <row r="61" ht="60" customHeight="1" spans="1:24" s="20" customFormat="1" x14ac:dyDescent="0.25">
      <c r="A61" s="20" t="s">
        <v>682</v>
      </c>
      <c r="B61" s="20" t="s">
        <v>314</v>
      </c>
      <c r="C61" s="20" t="s">
        <v>399</v>
      </c>
      <c r="D61" s="20" t="s">
        <v>664</v>
      </c>
      <c r="E61" s="20" t="s">
        <v>683</v>
      </c>
      <c r="F61" s="21" t="s">
        <v>684</v>
      </c>
      <c r="G61" s="20" t="b">
        <v>0</v>
      </c>
      <c r="H61" s="20" t="b">
        <v>1</v>
      </c>
      <c r="I61" s="20" t="b">
        <v>1</v>
      </c>
      <c r="J61" s="21" t="s">
        <v>685</v>
      </c>
      <c r="K61" s="22" t="s">
        <v>14</v>
      </c>
      <c r="L61" s="23" t="s">
        <v>14</v>
      </c>
      <c r="M61" s="23" t="s">
        <v>14</v>
      </c>
      <c r="N61" s="24" t="s">
        <v>686</v>
      </c>
      <c r="O61" s="20" t="s">
        <v>682</v>
      </c>
      <c r="R61" s="20">
        <v>4</v>
      </c>
      <c r="S61" s="25" t="s">
        <v>285</v>
      </c>
      <c r="T61" s="21" t="s">
        <v>687</v>
      </c>
      <c r="U61" s="20" t="s">
        <v>287</v>
      </c>
      <c r="V61" s="21" t="s">
        <v>688</v>
      </c>
      <c r="W61" s="26">
        <f>IF(OR(OR((L3_dependency="licensed_supported"),(L3_dependency="licensed_no_support")),OR((L4_dependency="licensed_supported"),(L4_dependency="licensed_no_support"))),"Yes","Hidden by scope")</f>
      </c>
      <c r="X61" s="27" t="s">
        <v>681</v>
      </c>
    </row>
    <row r="62" ht="60" customHeight="1" spans="1:24" s="20" customFormat="1" x14ac:dyDescent="0.25">
      <c r="A62" s="20" t="s">
        <v>689</v>
      </c>
      <c r="B62" s="20" t="s">
        <v>314</v>
      </c>
      <c r="C62" s="20" t="s">
        <v>278</v>
      </c>
      <c r="D62" s="20" t="s">
        <v>664</v>
      </c>
      <c r="E62" s="20" t="s">
        <v>690</v>
      </c>
      <c r="F62" s="21" t="s">
        <v>691</v>
      </c>
      <c r="G62" s="20" t="b">
        <v>0</v>
      </c>
      <c r="H62" s="20" t="b">
        <v>1</v>
      </c>
      <c r="I62" s="20" t="b">
        <v>1</v>
      </c>
      <c r="J62" s="21" t="s">
        <v>692</v>
      </c>
      <c r="K62" s="22" t="s">
        <v>14</v>
      </c>
      <c r="L62" s="23" t="s">
        <v>14</v>
      </c>
      <c r="M62" s="23" t="s">
        <v>14</v>
      </c>
      <c r="N62" s="24" t="s">
        <v>693</v>
      </c>
      <c r="O62" s="20" t="s">
        <v>694</v>
      </c>
      <c r="Q62" s="20">
        <v>3</v>
      </c>
      <c r="R62" s="20">
        <v>3</v>
      </c>
      <c r="S62" s="25" t="s">
        <v>285</v>
      </c>
      <c r="T62" s="21" t="s">
        <v>695</v>
      </c>
      <c r="U62" s="20" t="s">
        <v>287</v>
      </c>
      <c r="V62" s="21" t="s">
        <v>696</v>
      </c>
      <c r="W62" s="26">
        <f>IF(AND((L3_dependency="self_supported_oss"),(L3_operation="client_staff")),"Yes","Hidden by scope")</f>
      </c>
      <c r="X62" s="27" t="s">
        <v>605</v>
      </c>
    </row>
  </sheetData>
  <sheetProtection sheet="1"/>
  <conditionalFormatting sqref="A2:X500">
    <cfRule type="expression" dxfId="0" priority="2">
      <formula>AND(OR($B2="bloc",$B2="eu_csf"),LEN(Setup!$C$5)&gt;=2,NOT(ISNUMBER(MATCH(LEFT(Setup!$C$5,2),__eu_codes__!$A:$A,0))))</formula>
    </cfRule>
  </conditionalFormatting>
  <conditionalFormatting sqref="A2:X500">
    <cfRule type="expression" dxfId="1" priority="3">
      <formula>AND($B2="generalized",LEN(Setup!$C$5)&gt;=2,ISNUMBER(MATCH(LEFT(Setup!$C$5,2),__eu_codes__!$A:$A,0)))</formula>
    </cfRule>
  </conditionalFormatting>
  <dataValidations count="2">
    <dataValidation type="list" allowBlank="1" sqref="L2:L500">
      <formula1>"Audit report / certification,Contract clause,Public documentation,Provider statement,Verbal / none"</formula1>
    </dataValidation>
    <dataValidation type="list" allowBlank="1" showErrorMessage="1" errorStyle="stop" errorTitle="Invalid answer" error="Please select: yes, no, partial, planned, or n/a" sqref="M2:M500">
      <formula1>"yes,no,partial,planned,n/a"</formula1>
    </dataValidation>
  </dataValidations>
  <pageMargins left="0.7" right="0.7" top="0.75" bottom="0.75" header="0.3" footer="0.3"/>
  <pageSetup orientation="portrait" horizontalDpi="4294967295" verticalDpi="4294967295" scale="100" fitToWidth="1" fitToHeight="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FormatPr defaultRowHeight="15" outlineLevelRow="0" outlineLevelCol="0" x14ac:dyDescent="55"/>
  <cols>
    <col min="1" max="1" width="4" customWidth="1"/>
    <col min="2" max="2" width="90" customWidth="1"/>
  </cols>
  <sheetData>
    <row r="1" spans="1:2" x14ac:dyDescent="0.25">
      <c r="A1" t="s">
        <v>14</v>
      </c>
      <c r="B1" s="29" t="s">
        <v>697</v>
      </c>
    </row>
    <row r="2" ht="8" customHeight="1" spans="1:2" x14ac:dyDescent="0.25">
      <c r="A2" t="s">
        <v>14</v>
      </c>
      <c r="B2" s="30" t="s">
        <v>14</v>
      </c>
    </row>
    <row r="3" spans="1:2" x14ac:dyDescent="0.25">
      <c r="A3" t="s">
        <v>14</v>
      </c>
      <c r="B3" s="31" t="s">
        <v>698</v>
      </c>
    </row>
    <row r="4" spans="1:2" x14ac:dyDescent="0.25">
      <c r="A4" t="s">
        <v>14</v>
      </c>
      <c r="B4" s="31" t="s">
        <v>699</v>
      </c>
    </row>
    <row r="5" ht="8" customHeight="1" spans="1:2" x14ac:dyDescent="0.25">
      <c r="A5" t="s">
        <v>14</v>
      </c>
      <c r="B5" s="31" t="s">
        <v>14</v>
      </c>
    </row>
    <row r="6" spans="1:2" x14ac:dyDescent="0.25">
      <c r="A6" t="s">
        <v>14</v>
      </c>
      <c r="B6" s="32" t="s">
        <v>700</v>
      </c>
    </row>
    <row r="7" spans="1:2" x14ac:dyDescent="0.25">
      <c r="A7" t="s">
        <v>14</v>
      </c>
      <c r="B7" s="31" t="s">
        <v>701</v>
      </c>
    </row>
    <row r="8" spans="1:2" x14ac:dyDescent="0.25">
      <c r="A8" t="s">
        <v>14</v>
      </c>
      <c r="B8" s="31" t="s">
        <v>702</v>
      </c>
    </row>
    <row r="9" spans="1:2" x14ac:dyDescent="0.25">
      <c r="A9" t="s">
        <v>14</v>
      </c>
      <c r="B9" s="31" t="s">
        <v>703</v>
      </c>
    </row>
    <row r="10" ht="8" customHeight="1" spans="1:2" x14ac:dyDescent="0.25">
      <c r="A10" t="s">
        <v>14</v>
      </c>
      <c r="B10" s="31" t="s">
        <v>14</v>
      </c>
    </row>
    <row r="11" spans="1:2" x14ac:dyDescent="0.25">
      <c r="A11" t="s">
        <v>14</v>
      </c>
      <c r="B11" s="32" t="s">
        <v>704</v>
      </c>
    </row>
    <row r="12" spans="1:2" x14ac:dyDescent="0.25">
      <c r="A12" t="s">
        <v>14</v>
      </c>
      <c r="B12" s="31" t="s">
        <v>705</v>
      </c>
    </row>
    <row r="13" spans="1:2" x14ac:dyDescent="0.25">
      <c r="A13" t="s">
        <v>14</v>
      </c>
      <c r="B13" s="31" t="s">
        <v>706</v>
      </c>
    </row>
    <row r="14" spans="1:2" x14ac:dyDescent="0.25">
      <c r="A14" t="s">
        <v>14</v>
      </c>
      <c r="B14" s="31" t="s">
        <v>707</v>
      </c>
    </row>
    <row r="15" spans="1:2" x14ac:dyDescent="0.25">
      <c r="A15" t="s">
        <v>14</v>
      </c>
      <c r="B15" s="31" t="s">
        <v>708</v>
      </c>
    </row>
    <row r="16" ht="8" customHeight="1" spans="1:2" x14ac:dyDescent="0.25">
      <c r="A16" t="s">
        <v>14</v>
      </c>
      <c r="B16" s="31" t="s">
        <v>14</v>
      </c>
    </row>
    <row r="17" spans="1:2" x14ac:dyDescent="0.25">
      <c r="A17" t="s">
        <v>14</v>
      </c>
      <c r="B17" s="32" t="s">
        <v>709</v>
      </c>
    </row>
    <row r="18" spans="1:2" x14ac:dyDescent="0.25">
      <c r="A18" t="s">
        <v>14</v>
      </c>
      <c r="B18" s="31" t="s">
        <v>710</v>
      </c>
    </row>
    <row r="19" ht="8" customHeight="1" spans="1:2" x14ac:dyDescent="0.25">
      <c r="A19" t="s">
        <v>14</v>
      </c>
      <c r="B19" s="31" t="s">
        <v>14</v>
      </c>
    </row>
    <row r="20" spans="1:2" x14ac:dyDescent="0.25">
      <c r="A20" t="s">
        <v>14</v>
      </c>
      <c r="B20" s="32" t="s">
        <v>711</v>
      </c>
    </row>
    <row r="21" spans="1:2" x14ac:dyDescent="0.25">
      <c r="A21" t="s">
        <v>14</v>
      </c>
      <c r="B21" s="31" t="s">
        <v>712</v>
      </c>
    </row>
    <row r="22" spans="1:2" x14ac:dyDescent="0.25">
      <c r="A22" t="s">
        <v>14</v>
      </c>
      <c r="B22" s="31" t="s">
        <v>713</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pane ySplit="3" topLeftCell="A4" activePane="bottomLeft" state="frozen"/>
      <selection pane="bottomLeft"/>
    </sheetView>
  </sheetViews>
  <sheetFormatPr defaultRowHeight="15" outlineLevelRow="0" outlineLevelCol="0" x14ac:dyDescent="55"/>
  <cols>
    <col min="1" max="1" width="22" customWidth="1"/>
    <col min="2" max="2" width="55" customWidth="1"/>
    <col min="3" max="3" width="30" customWidth="1"/>
    <col min="4" max="4" width="40" customWidth="1"/>
    <col min="5" max="5" width="60" customWidth="1"/>
  </cols>
  <sheetData>
    <row r="1" ht="28" customHeight="1" spans="1:5" x14ac:dyDescent="0.25">
      <c r="A1" s="33" t="s">
        <v>714</v>
      </c>
      <c r="B1" s="33"/>
      <c r="C1" s="33"/>
      <c r="D1" s="33"/>
      <c r="E1" s="33"/>
    </row>
    <row r="3" spans="1:5" s="1" customFormat="1" x14ac:dyDescent="0.25">
      <c r="A3" s="1" t="s">
        <v>715</v>
      </c>
      <c r="B3" s="1" t="s">
        <v>716</v>
      </c>
      <c r="C3" s="1" t="s">
        <v>717</v>
      </c>
      <c r="D3" s="1" t="s">
        <v>718</v>
      </c>
      <c r="E3" s="1" t="s">
        <v>719</v>
      </c>
    </row>
    <row r="4" spans="1:5" x14ac:dyDescent="0.25">
      <c r="A4" t="s">
        <v>720</v>
      </c>
      <c r="B4" t="s">
        <v>721</v>
      </c>
      <c r="C4" t="s">
        <v>722</v>
      </c>
      <c r="D4" t="s">
        <v>723</v>
      </c>
      <c r="E4" s="34" t="s">
        <v>724</v>
      </c>
    </row>
    <row r="5" spans="1:5" x14ac:dyDescent="0.25">
      <c r="A5" t="s">
        <v>725</v>
      </c>
      <c r="B5" t="s">
        <v>726</v>
      </c>
      <c r="C5" t="s">
        <v>727</v>
      </c>
      <c r="D5" t="s">
        <v>728</v>
      </c>
      <c r="E5" s="34" t="s">
        <v>729</v>
      </c>
    </row>
    <row r="6" spans="1:5" x14ac:dyDescent="0.25">
      <c r="A6" t="s">
        <v>730</v>
      </c>
      <c r="B6" t="s">
        <v>285</v>
      </c>
      <c r="C6" t="s">
        <v>731</v>
      </c>
      <c r="D6" t="s">
        <v>732</v>
      </c>
      <c r="E6" s="34" t="s">
        <v>733</v>
      </c>
    </row>
    <row r="7" spans="1:5" x14ac:dyDescent="0.25">
      <c r="A7" t="s">
        <v>734</v>
      </c>
      <c r="B7" s="35" t="s">
        <v>735</v>
      </c>
      <c r="C7" t="s">
        <v>736</v>
      </c>
      <c r="D7" t="s">
        <v>728</v>
      </c>
      <c r="E7" s="34" t="s">
        <v>737</v>
      </c>
    </row>
    <row r="8" spans="1:5" x14ac:dyDescent="0.25">
      <c r="A8" t="s">
        <v>738</v>
      </c>
      <c r="B8" t="s">
        <v>739</v>
      </c>
      <c r="C8" t="s">
        <v>740</v>
      </c>
      <c r="D8" t="s">
        <v>741</v>
      </c>
      <c r="E8" s="34" t="s">
        <v>742</v>
      </c>
    </row>
    <row r="9" spans="1:5" x14ac:dyDescent="0.25">
      <c r="A9" t="s">
        <v>743</v>
      </c>
      <c r="B9" t="s">
        <v>744</v>
      </c>
      <c r="C9" t="s">
        <v>745</v>
      </c>
      <c r="D9" t="s">
        <v>741</v>
      </c>
      <c r="E9" s="34" t="s">
        <v>746</v>
      </c>
    </row>
    <row r="10" spans="1:5" x14ac:dyDescent="0.25">
      <c r="A10" t="s">
        <v>747</v>
      </c>
      <c r="B10" t="s">
        <v>748</v>
      </c>
      <c r="C10" t="s">
        <v>749</v>
      </c>
      <c r="D10" t="s">
        <v>741</v>
      </c>
      <c r="E10" s="34" t="s">
        <v>750</v>
      </c>
    </row>
    <row r="11" spans="1:5" x14ac:dyDescent="0.25">
      <c r="A11" t="s">
        <v>751</v>
      </c>
      <c r="B11" t="s">
        <v>752</v>
      </c>
      <c r="C11" t="s">
        <v>753</v>
      </c>
      <c r="D11" t="s">
        <v>754</v>
      </c>
      <c r="E11" s="34" t="s">
        <v>755</v>
      </c>
    </row>
    <row r="12" spans="1:5" x14ac:dyDescent="0.25">
      <c r="A12" t="s">
        <v>756</v>
      </c>
      <c r="B12" t="s">
        <v>757</v>
      </c>
      <c r="C12" t="s">
        <v>758</v>
      </c>
      <c r="D12" t="s">
        <v>759</v>
      </c>
      <c r="E12" s="34" t="s">
        <v>760</v>
      </c>
    </row>
    <row r="13" spans="1:5" x14ac:dyDescent="0.25">
      <c r="A13" t="s">
        <v>761</v>
      </c>
      <c r="B13" t="s">
        <v>762</v>
      </c>
      <c r="C13" t="s">
        <v>763</v>
      </c>
      <c r="D13" t="s">
        <v>764</v>
      </c>
      <c r="E13" s="34" t="s">
        <v>765</v>
      </c>
    </row>
    <row r="14" spans="1:5" x14ac:dyDescent="0.25">
      <c r="A14" t="s">
        <v>766</v>
      </c>
      <c r="B14" t="s">
        <v>767</v>
      </c>
      <c r="C14" t="s">
        <v>768</v>
      </c>
      <c r="D14" t="s">
        <v>764</v>
      </c>
      <c r="E14" s="34" t="s">
        <v>769</v>
      </c>
    </row>
    <row r="15" spans="1:5" x14ac:dyDescent="0.25">
      <c r="A15" t="s">
        <v>770</v>
      </c>
      <c r="B15" t="s">
        <v>771</v>
      </c>
      <c r="C15" t="s">
        <v>772</v>
      </c>
      <c r="D15" t="s">
        <v>764</v>
      </c>
      <c r="E15" s="34" t="s">
        <v>773</v>
      </c>
    </row>
    <row r="16" spans="1:5" x14ac:dyDescent="0.25">
      <c r="A16" t="s">
        <v>774</v>
      </c>
      <c r="B16" t="s">
        <v>775</v>
      </c>
      <c r="C16" t="s">
        <v>776</v>
      </c>
      <c r="D16" t="s">
        <v>764</v>
      </c>
      <c r="E16" s="34" t="s">
        <v>777</v>
      </c>
    </row>
    <row r="17" spans="1:5" x14ac:dyDescent="0.25">
      <c r="A17" t="s">
        <v>778</v>
      </c>
      <c r="B17" t="s">
        <v>779</v>
      </c>
      <c r="C17" t="s">
        <v>780</v>
      </c>
      <c r="D17" t="s">
        <v>781</v>
      </c>
      <c r="E17" s="34" t="s">
        <v>782</v>
      </c>
    </row>
    <row r="18" spans="1:5" x14ac:dyDescent="0.25">
      <c r="A18" t="s">
        <v>783</v>
      </c>
      <c r="B18" t="s">
        <v>784</v>
      </c>
      <c r="C18" t="s">
        <v>785</v>
      </c>
      <c r="D18" t="s">
        <v>786</v>
      </c>
      <c r="E18" s="34" t="s">
        <v>787</v>
      </c>
    </row>
    <row r="19" spans="1:5" x14ac:dyDescent="0.25">
      <c r="A19" t="s">
        <v>788</v>
      </c>
      <c r="B19" t="s">
        <v>789</v>
      </c>
      <c r="C19" t="s">
        <v>790</v>
      </c>
      <c r="D19" t="s">
        <v>791</v>
      </c>
      <c r="E19" s="34" t="s">
        <v>787</v>
      </c>
    </row>
    <row r="20" spans="1:5" x14ac:dyDescent="0.25">
      <c r="A20" t="s">
        <v>792</v>
      </c>
      <c r="B20" t="s">
        <v>793</v>
      </c>
      <c r="C20" t="s">
        <v>794</v>
      </c>
      <c r="D20" t="s">
        <v>795</v>
      </c>
      <c r="E20" s="34" t="s">
        <v>796</v>
      </c>
    </row>
    <row r="21" spans="1:5" x14ac:dyDescent="0.25">
      <c r="A21" t="s">
        <v>797</v>
      </c>
      <c r="B21" t="s">
        <v>798</v>
      </c>
      <c r="C21" t="s">
        <v>799</v>
      </c>
      <c r="D21" t="s">
        <v>800</v>
      </c>
      <c r="E21" s="34" t="s">
        <v>801</v>
      </c>
    </row>
    <row r="22" spans="1:5" x14ac:dyDescent="0.25">
      <c r="A22" t="s">
        <v>802</v>
      </c>
      <c r="B22" t="s">
        <v>803</v>
      </c>
      <c r="C22" t="s">
        <v>804</v>
      </c>
      <c r="D22" t="s">
        <v>800</v>
      </c>
      <c r="E22" s="34" t="s">
        <v>805</v>
      </c>
    </row>
    <row r="23" spans="1:5" x14ac:dyDescent="0.25">
      <c r="A23" t="s">
        <v>806</v>
      </c>
      <c r="B23" t="s">
        <v>807</v>
      </c>
      <c r="C23" t="s">
        <v>785</v>
      </c>
      <c r="D23" t="s">
        <v>808</v>
      </c>
      <c r="E23" s="34" t="s">
        <v>729</v>
      </c>
    </row>
  </sheetData>
  <mergeCells count="1">
    <mergeCell ref="A1:E1"/>
  </mergeCells>
  <pageMargins left="0.7" right="0.7" top="0.75" bottom="0.75" header="0.3" footer="0.3"/>
  <pageSetup orientation="portrait" horizontalDpi="4294967295" verticalDpi="4294967295" scale="100" fitToWidth="1" fitToHeight="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Scope</vt:lpstr>
      <vt:lpstr>Setup</vt:lpstr>
      <vt:lpstr>__countries__</vt:lpstr>
      <vt:lpstr>__eu_codes__</vt:lpstr>
      <vt:lpstr>Assessment</vt:lpstr>
      <vt:lpstr>Privacy</vt:lpstr>
      <vt:lpstr>Sources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Cloud Sovereignty Index</dc:creator>
  <dc:title/>
  <dc:subject/>
  <dc:description/>
  <cp:keywords/>
  <cp:category/>
  <cp:lastModifiedBy>Unknown</cp:lastModifiedBy>
  <dcterms:created xsi:type="dcterms:W3CDTF">2026-07-08T06:38:31Z</dcterms:created>
  <dcterms:modified xsi:type="dcterms:W3CDTF">2026-07-08T06:38:31Z</dcterms:modified>
</cp:coreProperties>
</file>